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8070" activeTab="4"/>
  </bookViews>
  <sheets>
    <sheet name="draw" sheetId="1" r:id="rId1"/>
    <sheet name="group_A" sheetId="2" r:id="rId2"/>
    <sheet name="group_B" sheetId="3" r:id="rId3"/>
    <sheet name="group_C" sheetId="4" r:id="rId4"/>
    <sheet name="1-2_JČ-AME" sheetId="5" r:id="rId5"/>
    <sheet name="3-4_MIR-ROS" sheetId="6" r:id="rId6"/>
    <sheet name="5-6_BUD-PLZ" sheetId="7" r:id="rId7"/>
    <sheet name="7-8_KOŠ-SACH" sheetId="8" r:id="rId8"/>
    <sheet name="9-10_SKB-LEN" sheetId="9" r:id="rId9"/>
    <sheet name="11-12_DOB-KUN" sheetId="10" r:id="rId10"/>
    <sheet name="SF_MIR-JČ" sheetId="11" r:id="rId11"/>
    <sheet name="SF_ROS-AME" sheetId="12" r:id="rId12"/>
    <sheet name="SF_KOŠ-ČK" sheetId="13" r:id="rId13"/>
    <sheet name="SF_SACH-LEN" sheetId="14" r:id="rId14"/>
    <sheet name="QF_BUD-JČ" sheetId="15" r:id="rId15"/>
    <sheet name="QF_ROS-PLZ" sheetId="16" r:id="rId16"/>
    <sheet name="QF_CK-DOB" sheetId="17" r:id="rId17"/>
    <sheet name="QF_SACH-KUN" sheetId="18" r:id="rId18"/>
    <sheet name="(3)_A_KOŠ-MIR" sheetId="19" r:id="rId19"/>
    <sheet name="(3)_A_SACH-ROS" sheetId="20" r:id="rId20"/>
    <sheet name="(3)_B_DOB-LEN" sheetId="21" r:id="rId21"/>
    <sheet name="(3)_B_JČ-AME" sheetId="22" r:id="rId22"/>
    <sheet name="(3)_C_CK-KUN" sheetId="23" r:id="rId23"/>
    <sheet name="(3)_C_BUD-PLZ" sheetId="24" r:id="rId24"/>
    <sheet name="(2)_A_MIR-SACH" sheetId="25" r:id="rId25"/>
    <sheet name="(2)_A_KOŠ-ROS" sheetId="26" r:id="rId26"/>
    <sheet name="(2)_B_LEN-JČ" sheetId="27" r:id="rId27"/>
    <sheet name="(2)_B_DOB-AME" sheetId="28" r:id="rId28"/>
    <sheet name="(2)_C_KUN-BUD" sheetId="29" r:id="rId29"/>
    <sheet name="(2)_C_CK-PLZ" sheetId="30" r:id="rId30"/>
    <sheet name="(1)_A_ROS-MIR" sheetId="31" r:id="rId31"/>
    <sheet name="(1)_A_SACH-KOŠ" sheetId="32" r:id="rId32"/>
    <sheet name="(1)_B_AME-LEN" sheetId="33" r:id="rId33"/>
    <sheet name="(1)_B_JČ-DOB" sheetId="34" r:id="rId34"/>
    <sheet name="(1)_C_PLZ-KUN" sheetId="35" r:id="rId35"/>
    <sheet name="(1)_C_BUD-CK" sheetId="36" r:id="rId36"/>
    <sheet name="zápis" sheetId="37" r:id="rId37"/>
  </sheets>
  <definedNames>
    <definedName name="_xlnm.Print_Area" localSheetId="30">'(1)_A_ROS-MIR'!$A$1:$U$30</definedName>
    <definedName name="_xlnm.Print_Area" localSheetId="31">'(1)_A_SACH-KOŠ'!$A$1:$U$30</definedName>
    <definedName name="_xlnm.Print_Area" localSheetId="32">'(1)_B_AME-LEN'!$A$1:$U$30</definedName>
    <definedName name="_xlnm.Print_Area" localSheetId="33">'(1)_B_JČ-DOB'!$A$1:$U$30</definedName>
    <definedName name="_xlnm.Print_Area" localSheetId="35">'(1)_C_BUD-CK'!$A$1:$T$30</definedName>
    <definedName name="_xlnm.Print_Area" localSheetId="34">'(1)_C_PLZ-KUN'!$A$1:$U$30</definedName>
    <definedName name="_xlnm.Print_Area" localSheetId="25">'(2)_A_KOŠ-ROS'!$A$1:$U$30</definedName>
    <definedName name="_xlnm.Print_Area" localSheetId="24">'(2)_A_MIR-SACH'!$A$1:$U$30</definedName>
    <definedName name="_xlnm.Print_Area" localSheetId="27">'(2)_B_DOB-AME'!$A$1:$U$30</definedName>
    <definedName name="_xlnm.Print_Area" localSheetId="26">'(2)_B_LEN-JČ'!$A$1:$U$30</definedName>
    <definedName name="_xlnm.Print_Area" localSheetId="29">'(2)_C_CK-PLZ'!$A$1:$U$30</definedName>
    <definedName name="_xlnm.Print_Area" localSheetId="28">'(2)_C_KUN-BUD'!$A$1:$U$30</definedName>
    <definedName name="_xlnm.Print_Area" localSheetId="18">'(3)_A_KOŠ-MIR'!$A$1:$U$30</definedName>
    <definedName name="_xlnm.Print_Area" localSheetId="19">'(3)_A_SACH-ROS'!$A$1:$U$30</definedName>
    <definedName name="_xlnm.Print_Area" localSheetId="20">'(3)_B_DOB-LEN'!$A$1:$U$30</definedName>
    <definedName name="_xlnm.Print_Area" localSheetId="21">'(3)_B_JČ-AME'!$A$1:$U$30</definedName>
    <definedName name="_xlnm.Print_Area" localSheetId="23">'(3)_C_BUD-PLZ'!$A$1:$U$30</definedName>
    <definedName name="_xlnm.Print_Area" localSheetId="22">'(3)_C_CK-KUN'!$A$1:$U$30</definedName>
    <definedName name="_xlnm.Print_Area" localSheetId="9">'11-12_DOB-KUN'!$A$1:$U$30</definedName>
    <definedName name="_xlnm.Print_Area" localSheetId="4">'1-2_JČ-AME'!$A$1:$U$30</definedName>
    <definedName name="_xlnm.Print_Area" localSheetId="5">'3-4_MIR-ROS'!$A$1:$U$30</definedName>
    <definedName name="_xlnm.Print_Area" localSheetId="6">'5-6_BUD-PLZ'!$A$1:$U$30</definedName>
    <definedName name="_xlnm.Print_Area" localSheetId="7">'7-8_KOŠ-SACH'!$A$1:$U$30</definedName>
    <definedName name="_xlnm.Print_Area" localSheetId="8">'9-10_SKB-LEN'!$A$1:$U$30</definedName>
    <definedName name="_xlnm.Print_Area" localSheetId="1">'group_A'!$A$1:$Z$23</definedName>
    <definedName name="_xlnm.Print_Area" localSheetId="2">'group_B'!$A$1:$Z$23</definedName>
    <definedName name="_xlnm.Print_Area" localSheetId="3">'group_C'!$A$1:$Z$23</definedName>
    <definedName name="_xlnm.Print_Area" localSheetId="14">'QF_BUD-JČ'!$A$1:$U$30</definedName>
    <definedName name="_xlnm.Print_Area" localSheetId="16">'QF_CK-DOB'!$A$1:$U$30</definedName>
    <definedName name="_xlnm.Print_Area" localSheetId="15">'QF_ROS-PLZ'!$A$1:$U$30</definedName>
    <definedName name="_xlnm.Print_Area" localSheetId="17">'QF_SACH-KUN'!$A$1:$U$30</definedName>
    <definedName name="_xlnm.Print_Area" localSheetId="12">'SF_KOŠ-ČK'!$A$1:$U$30</definedName>
    <definedName name="_xlnm.Print_Area" localSheetId="10">'SF_MIR-JČ'!$A$1:$U$30</definedName>
    <definedName name="_xlnm.Print_Area" localSheetId="11">'SF_ROS-AME'!$A$1:$U$30</definedName>
    <definedName name="_xlnm.Print_Area" localSheetId="13">'SF_SACH-LEN'!$A$1:$U$30</definedName>
    <definedName name="_xlnm.Print_Area" localSheetId="36">'zápis'!$A$1:$U$30</definedName>
  </definedNames>
  <calcPr fullCalcOnLoad="1"/>
</workbook>
</file>

<file path=xl/sharedStrings.xml><?xml version="1.0" encoding="utf-8"?>
<sst xmlns="http://schemas.openxmlformats.org/spreadsheetml/2006/main" count="2293" uniqueCount="320">
  <si>
    <t>2-1</t>
  </si>
  <si>
    <t>3-1</t>
  </si>
  <si>
    <t>2-3</t>
  </si>
  <si>
    <t>3-4</t>
  </si>
  <si>
    <t>4-2</t>
  </si>
  <si>
    <t>1-4</t>
  </si>
  <si>
    <t>Match overview:</t>
  </si>
  <si>
    <r>
      <t>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2"/>
      </rPr>
      <t xml:space="preserve"> round</t>
    </r>
  </si>
  <si>
    <r>
      <t>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2"/>
      </rPr>
      <t xml:space="preserve"> round</t>
    </r>
  </si>
  <si>
    <r>
      <t>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2"/>
      </rPr>
      <t xml:space="preserve"> round</t>
    </r>
  </si>
  <si>
    <t>:</t>
  </si>
  <si>
    <t>Ranking</t>
  </si>
  <si>
    <t>Points</t>
  </si>
  <si>
    <t>Matches</t>
  </si>
  <si>
    <t>Sets</t>
  </si>
  <si>
    <t>Rally</t>
  </si>
  <si>
    <t>B3</t>
  </si>
  <si>
    <t>C4</t>
  </si>
  <si>
    <t>A4</t>
  </si>
  <si>
    <t>7.</t>
  </si>
  <si>
    <t>9.</t>
  </si>
  <si>
    <t>11.</t>
  </si>
  <si>
    <t>B4</t>
  </si>
  <si>
    <t>C3</t>
  </si>
  <si>
    <t>A3</t>
  </si>
  <si>
    <t>Winner</t>
  </si>
  <si>
    <t>Semi Finals</t>
  </si>
  <si>
    <t>Quarter Finals</t>
  </si>
  <si>
    <r>
      <t>7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- 12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</si>
  <si>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B1</t>
  </si>
  <si>
    <t>C2</t>
  </si>
  <si>
    <t>A2</t>
  </si>
  <si>
    <t>1.</t>
  </si>
  <si>
    <t>3.</t>
  </si>
  <si>
    <t>5.</t>
  </si>
  <si>
    <t>B2</t>
  </si>
  <si>
    <t>C1</t>
  </si>
  <si>
    <t>A1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</si>
  <si>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- 6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</si>
  <si>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Podpis vedoucího družstva "B": ………………………………………………………….</t>
  </si>
  <si>
    <t>Podpis vedoucího družstva "A": 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</si>
  <si>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</t>
  </si>
  <si>
    <t>Námitky:</t>
  </si>
  <si>
    <t>Potvrzujeme, že utkání bylo sehráno podle platných pravidel a soutěžního řádu.</t>
  </si>
  <si>
    <t>Podpis vrchního rozhodčího</t>
  </si>
  <si>
    <t>WINNER:</t>
  </si>
  <si>
    <t>Mixed double</t>
  </si>
  <si>
    <t>Girl's double</t>
  </si>
  <si>
    <t>Boy's double</t>
  </si>
  <si>
    <t>Girl's single</t>
  </si>
  <si>
    <t>Boy's single</t>
  </si>
  <si>
    <t>Rozhodčí</t>
  </si>
  <si>
    <t>Body</t>
  </si>
  <si>
    <t>Sety</t>
  </si>
  <si>
    <t>Součet míčů</t>
  </si>
  <si>
    <t>Výsledky setů</t>
  </si>
  <si>
    <t>"B"</t>
  </si>
  <si>
    <t>"A"</t>
  </si>
  <si>
    <t>Vrchní rozhodčí:</t>
  </si>
  <si>
    <t>Český Krumlov</t>
  </si>
  <si>
    <t>Místo:</t>
  </si>
  <si>
    <t>Družstvo "B"</t>
  </si>
  <si>
    <t>Datum:</t>
  </si>
  <si>
    <t>Družstvo "A"</t>
  </si>
  <si>
    <t>Název soutěže:</t>
  </si>
  <si>
    <t>ZÁPIS O UTKÁNÍ SMÍŠENÝCH DRUŽSTEV</t>
  </si>
  <si>
    <t>Group A</t>
  </si>
  <si>
    <t>Group B</t>
  </si>
  <si>
    <t>Group C</t>
  </si>
  <si>
    <r>
      <t>28</t>
    </r>
    <r>
      <rPr>
        <b/>
        <vertAlign val="superscript"/>
        <sz val="24"/>
        <rFont val="Arial"/>
        <family val="2"/>
      </rPr>
      <t>th</t>
    </r>
    <r>
      <rPr>
        <b/>
        <sz val="24"/>
        <rFont val="Arial"/>
        <family val="2"/>
      </rPr>
      <t xml:space="preserve"> INTERNATIONAL YOUTH MIXED TEAMS TOURNAMENT</t>
    </r>
  </si>
  <si>
    <r>
      <t>28</t>
    </r>
    <r>
      <rPr>
        <b/>
        <vertAlign val="superscript"/>
        <sz val="18"/>
        <rFont val="Arial CE"/>
        <family val="0"/>
      </rPr>
      <t>th</t>
    </r>
    <r>
      <rPr>
        <b/>
        <sz val="18"/>
        <rFont val="Arial CE"/>
        <family val="2"/>
      </rPr>
      <t xml:space="preserve"> INTERNATIONAL YOUTH MIXED TEAMS TOURNAMENT</t>
    </r>
  </si>
  <si>
    <r>
      <t>7</t>
    </r>
    <r>
      <rPr>
        <b/>
        <vertAlign val="superscript"/>
        <sz val="15"/>
        <rFont val="Arial CE"/>
        <family val="0"/>
      </rPr>
      <t>th</t>
    </r>
    <r>
      <rPr>
        <b/>
        <sz val="15"/>
        <rFont val="Arial CE"/>
        <family val="2"/>
      </rPr>
      <t xml:space="preserve"> - 9</t>
    </r>
    <r>
      <rPr>
        <b/>
        <vertAlign val="superscript"/>
        <sz val="15"/>
        <rFont val="Arial CE"/>
        <family val="0"/>
      </rPr>
      <t>th</t>
    </r>
    <r>
      <rPr>
        <b/>
        <sz val="15"/>
        <rFont val="Arial CE"/>
        <family val="2"/>
      </rPr>
      <t xml:space="preserve"> June 2013</t>
    </r>
  </si>
  <si>
    <r>
      <t>28</t>
    </r>
    <r>
      <rPr>
        <b/>
        <vertAlign val="superscript"/>
        <sz val="20"/>
        <rFont val="Arial CE"/>
        <family val="0"/>
      </rPr>
      <t>th</t>
    </r>
    <r>
      <rPr>
        <b/>
        <sz val="20"/>
        <rFont val="Arial CE"/>
        <family val="0"/>
      </rPr>
      <t xml:space="preserve"> INTERNATIONAL YOUTH MIXED TEAMS TOURNAMENT</t>
    </r>
  </si>
  <si>
    <t>7. - 9. 2013</t>
  </si>
  <si>
    <t>International Youth Mixed Teams Tournament (U15) - R.S.L. Cup 2013</t>
  </si>
  <si>
    <t>Saturday 8th June - around 14:00</t>
  </si>
  <si>
    <t>Saturday 8th June - around 16:30</t>
  </si>
  <si>
    <t>Finals, 3rd + 5th place ties</t>
  </si>
  <si>
    <t>Sunday 9th June - at 9:00</t>
  </si>
  <si>
    <t>7th + 9th + 11th place ties</t>
  </si>
  <si>
    <t>BA ROSKILDE</t>
  </si>
  <si>
    <t>(DENMARK)</t>
  </si>
  <si>
    <t>SACHSEN</t>
  </si>
  <si>
    <t>(GERMANY)</t>
  </si>
  <si>
    <t>LOKO KOŠICE</t>
  </si>
  <si>
    <t>(SLOVAKIA)</t>
  </si>
  <si>
    <t>BK MIRNA</t>
  </si>
  <si>
    <t>(SLOVENIA)</t>
  </si>
  <si>
    <t>BA AMERSFOORT</t>
  </si>
  <si>
    <t>JIŽNÍ ČECHY</t>
  </si>
  <si>
    <t>(CZECH REPUBLIC)</t>
  </si>
  <si>
    <t>SOKOL DOBRUŠKA</t>
  </si>
  <si>
    <t>BK LENDAVA</t>
  </si>
  <si>
    <t>PLZEŇ</t>
  </si>
  <si>
    <t>OSC BUDAPEST</t>
  </si>
  <si>
    <t>(HUNGARY)</t>
  </si>
  <si>
    <t>SKB ČESKÝ KRUMLIOV</t>
  </si>
  <si>
    <t>BK KUNGOTA</t>
  </si>
  <si>
    <t>(NETHERLANDS)</t>
  </si>
  <si>
    <t>BK Mirna</t>
  </si>
  <si>
    <t>SKB ČESKÝ KRUMLOV</t>
  </si>
  <si>
    <t>Laznik Domen</t>
  </si>
  <si>
    <t>Cizelj Ema</t>
  </si>
  <si>
    <t>Krivec Gašper - Kolenc Urban</t>
  </si>
  <si>
    <t>Laznik Domen - Cizelj Ema</t>
  </si>
  <si>
    <t>Arih Nika - Stovanje Nastja</t>
  </si>
  <si>
    <t>Koman Anja</t>
  </si>
  <si>
    <t>Žohar Vid</t>
  </si>
  <si>
    <t>Lesničar Klemen - Lonzarič Domen</t>
  </si>
  <si>
    <t>Koman Anja - Kegl Eliza</t>
  </si>
  <si>
    <t>Lesničar Klemen - Kegl Eliza</t>
  </si>
  <si>
    <t>Jindra Martin</t>
  </si>
  <si>
    <t>Tůmová Michaela</t>
  </si>
  <si>
    <t>Jindra Martin - Beran Petr</t>
  </si>
  <si>
    <t>Hadáčková Bára - Šimoníková Bára</t>
  </si>
  <si>
    <t>Beran Petr - Šimoníková Bára</t>
  </si>
  <si>
    <t>Bednář Martin</t>
  </si>
  <si>
    <t>Vacková Pavlína</t>
  </si>
  <si>
    <t>Bednář Martin - Sedláček Filip</t>
  </si>
  <si>
    <t>Vacková Pavlína - Hlavsová Daniela</t>
  </si>
  <si>
    <t>Sedláček Filip - Hlavsová Daniela</t>
  </si>
  <si>
    <t>Li Sebastian</t>
  </si>
  <si>
    <t>Kweekel Joran - Sibbald Thomas</t>
  </si>
  <si>
    <t>Baan Marlies - Pietersz Stéphanie</t>
  </si>
  <si>
    <t>Jille Debora - Li Sebastian</t>
  </si>
  <si>
    <t>Džemaili Ajet</t>
  </si>
  <si>
    <t>Turinek Katja</t>
  </si>
  <si>
    <t>Jakeš Marek</t>
  </si>
  <si>
    <t>Stropková Andrea</t>
  </si>
  <si>
    <t>Jakeš Marek - Siviglia Nicola</t>
  </si>
  <si>
    <t>Jakešová Daniela - Markovcová Tereza</t>
  </si>
  <si>
    <t>Sládek Martin - Stropková Andrea</t>
  </si>
  <si>
    <t>Fleischer Nielsen Andreas</t>
  </si>
  <si>
    <t>Homnual Sofie</t>
  </si>
  <si>
    <t>F. Nielsen A - Ternstroem Lasse</t>
  </si>
  <si>
    <t>Homnual Sofie - Mogensen Josefine</t>
  </si>
  <si>
    <t>Kraemer Kristian - Abbotts Emma</t>
  </si>
  <si>
    <t>Dudás Bálint</t>
  </si>
  <si>
    <t>Karsai Anett</t>
  </si>
  <si>
    <t>Dudás Bálint - Csáki Peter</t>
  </si>
  <si>
    <t>Madarász Réka - Karsai Anett</t>
  </si>
  <si>
    <t>Csáki Peter - Madarász Réka</t>
  </si>
  <si>
    <t>Bajs Marko - Doler Maša</t>
  </si>
  <si>
    <t>Turinek Katja - Doler Maša</t>
  </si>
  <si>
    <t>Šendlinger Nejc - Bajs Marko</t>
  </si>
  <si>
    <t>BA Amersfoort</t>
  </si>
  <si>
    <t>Louda Jan</t>
  </si>
  <si>
    <t>Polívková Eliška</t>
  </si>
  <si>
    <t>Louda Jan - Kural Martin</t>
  </si>
  <si>
    <t>Polívková Eliška - Legátová Anna</t>
  </si>
  <si>
    <t>Martina Kural - Legátová Anna</t>
  </si>
  <si>
    <t>Jižní Čechy</t>
  </si>
  <si>
    <t>Hrnčár Peter</t>
  </si>
  <si>
    <t>Vargová Katarína - Palková Zuzana</t>
  </si>
  <si>
    <t>Bram Ludwig</t>
  </si>
  <si>
    <t>Schreiber Anika</t>
  </si>
  <si>
    <t>Vietze Nils - Bram Lugwig</t>
  </si>
  <si>
    <t>Räder Judith - Hofmann Anika</t>
  </si>
  <si>
    <t>Hofmann Anika - Vietze Nils</t>
  </si>
  <si>
    <t>Drotárová Lenka</t>
  </si>
  <si>
    <t>LOKO Košice</t>
  </si>
  <si>
    <t>Plzeň</t>
  </si>
  <si>
    <t>OSC Budapest</t>
  </si>
  <si>
    <t>Pavel Florián</t>
  </si>
  <si>
    <t>1. kolo A - 1vs4</t>
  </si>
  <si>
    <t>1. kolo A - 2vs3</t>
  </si>
  <si>
    <t>1. kolo B - 1vs4</t>
  </si>
  <si>
    <t>1. kolo B- 2vs3</t>
  </si>
  <si>
    <t>1. kolo C - 1vs4</t>
  </si>
  <si>
    <t>1. kolo C - 2vs3</t>
  </si>
  <si>
    <t>2. kolo A - 4vs2</t>
  </si>
  <si>
    <t>2. kolo A - 3vs1</t>
  </si>
  <si>
    <t>2. kolo B - 4vs2</t>
  </si>
  <si>
    <t>2. kolo B - 3vs1</t>
  </si>
  <si>
    <t>2. kolo C - 4vs2</t>
  </si>
  <si>
    <t>2. kolo C - 3vs1</t>
  </si>
  <si>
    <t>3. kolo A - 3vs4</t>
  </si>
  <si>
    <t>3. kolo A - 2vs1</t>
  </si>
  <si>
    <t>3. kolo B - 3vs4</t>
  </si>
  <si>
    <t>3. kolo B - 2vs1</t>
  </si>
  <si>
    <t>3. kolo C - 3vs4</t>
  </si>
  <si>
    <t>Šimoníková Bára - Tůmová Michaela</t>
  </si>
  <si>
    <t>Lonzarič Domen</t>
  </si>
  <si>
    <t>Kegl Eliza</t>
  </si>
  <si>
    <t>Žohar Vid - Koman Anja</t>
  </si>
  <si>
    <t>Sedláček Filip</t>
  </si>
  <si>
    <t>Bednář Martin - Hlavsová Daniela</t>
  </si>
  <si>
    <t>Šendlinger Nejc</t>
  </si>
  <si>
    <t>Džemaili Ajet - Bajs Marko</t>
  </si>
  <si>
    <t>Šendlinger Nejc - Doler Maša</t>
  </si>
  <si>
    <t>Schreiber Annika - Hofmann Anika</t>
  </si>
  <si>
    <t>Räder Judith - Vietze Nils</t>
  </si>
  <si>
    <t>Beran Petr - Lapáček Vojtěch</t>
  </si>
  <si>
    <t>Lapáček Vojtěch - Hadáčková Bára</t>
  </si>
  <si>
    <t>Csáki Peter</t>
  </si>
  <si>
    <t>Madarász Réka</t>
  </si>
  <si>
    <t>Dudás Bálint - Karsai Anet</t>
  </si>
  <si>
    <t>Mogensen Josefine</t>
  </si>
  <si>
    <t>Kraemer Kristian - Fleischer Nielsen Andreas</t>
  </si>
  <si>
    <t>Abbotts Emma - Homnual Sofie</t>
  </si>
  <si>
    <t>Fleischer Nielsen Andreas - Abbotts Emma</t>
  </si>
  <si>
    <t>Vargová Katarína</t>
  </si>
  <si>
    <t>Hrnčár Peter - Drotárová Lenka</t>
  </si>
  <si>
    <t>Sládek Martin</t>
  </si>
  <si>
    <t>Jakeš Marek - Jakešová Daniela</t>
  </si>
  <si>
    <t>Sibbald Thomas</t>
  </si>
  <si>
    <t>Li Sebastian - Sibbald Thomas</t>
  </si>
  <si>
    <t>Pietersz Stéphanie - Jille Debora</t>
  </si>
  <si>
    <t>Kweekel Joran - van der Hoeven Tamara</t>
  </si>
  <si>
    <t>Baan Marlies</t>
  </si>
  <si>
    <t>Krivec Gasper - Kolenc Urban</t>
  </si>
  <si>
    <t>Ternstrom Lasse - Fleischer Nielsen Andreas</t>
  </si>
  <si>
    <t>Kraemer Kristian</t>
  </si>
  <si>
    <t>BK Kungota</t>
  </si>
  <si>
    <t>Beran Petr</t>
  </si>
  <si>
    <t>Hadáčková Bára</t>
  </si>
  <si>
    <t>Šimoníková Bára - Hadáčková Bára</t>
  </si>
  <si>
    <t>Lapáček Vojtěch - Šimoníková Bára</t>
  </si>
  <si>
    <t>Kweekel Joran</t>
  </si>
  <si>
    <t>Pietersz Stéphanie</t>
  </si>
  <si>
    <t>Li Sebastian - Jille Debora</t>
  </si>
  <si>
    <t>Doler Maša</t>
  </si>
  <si>
    <t>Šendlinger Nejc - Turinek Katja</t>
  </si>
  <si>
    <t>Vietze Nils</t>
  </si>
  <si>
    <t>Hofmann Annika</t>
  </si>
  <si>
    <t>Schreiber Annika - Räder Judith</t>
  </si>
  <si>
    <t>Bram Lugwig - Schreiber Annika</t>
  </si>
  <si>
    <t>Hrnčár Peter - Horak Adam</t>
  </si>
  <si>
    <t>Horak Adam - Drotárová Lenka</t>
  </si>
  <si>
    <t>Horak Adam</t>
  </si>
  <si>
    <t>Siviglia Nicola</t>
  </si>
  <si>
    <t>Markovcová Tereza</t>
  </si>
  <si>
    <t>Jakeš Marek - Sládek Martin</t>
  </si>
  <si>
    <t>Markovcová Tereza - Stropková Andrea</t>
  </si>
  <si>
    <t>Siviglia Nicola - Jakešová Daniela</t>
  </si>
  <si>
    <t>BA Roskilde</t>
  </si>
  <si>
    <t>Dudás Bálint - Madarász Réka</t>
  </si>
  <si>
    <t>BK Mirna (Slovenia)</t>
  </si>
  <si>
    <t>Sachsen (Germany)</t>
  </si>
  <si>
    <t>SKB Český Krumlov</t>
  </si>
  <si>
    <t>1</t>
  </si>
  <si>
    <t>2</t>
  </si>
  <si>
    <t>Jižní Čechy (Czech Republic)</t>
  </si>
  <si>
    <t>BA Amersfoort (Netherlands)</t>
  </si>
  <si>
    <t>BK Lendava</t>
  </si>
  <si>
    <t>3</t>
  </si>
  <si>
    <t>4</t>
  </si>
  <si>
    <t>Sokol Dobruška (Czech Republic)</t>
  </si>
  <si>
    <t>BK Lendava (Slovenia)</t>
  </si>
  <si>
    <t>Badminton Roskilde</t>
  </si>
  <si>
    <t>BA Roskilde (Denmark)</t>
  </si>
  <si>
    <t>Lokomotíva Košice (Slovakia)</t>
  </si>
  <si>
    <t>OSC Budapest BC (Hungary)</t>
  </si>
  <si>
    <t>Plzeň (Czech Republic)</t>
  </si>
  <si>
    <t>SKB Český Krumlov (Czech Republic)</t>
  </si>
  <si>
    <t>BK Kungota (Slovinia)</t>
  </si>
  <si>
    <t>Vojtěch Lapáček</t>
  </si>
  <si>
    <t>Beran Petr - Jindra Martin</t>
  </si>
  <si>
    <t>Kural Martin</t>
  </si>
  <si>
    <t>Legátová Anna</t>
  </si>
  <si>
    <t>Louda Jan - Polívková Eliška</t>
  </si>
  <si>
    <t>Schreiber Annika</t>
  </si>
  <si>
    <t>Vietze Nils - Räder Judith</t>
  </si>
  <si>
    <t>Fleischer Nielsen Andreas - Mogensen Josefine</t>
  </si>
  <si>
    <t>Ternstroem Lasse</t>
  </si>
  <si>
    <t>Sachsen</t>
  </si>
  <si>
    <t>Jakešová Daniela</t>
  </si>
  <si>
    <t>Jille Debora</t>
  </si>
  <si>
    <t>Pietersz Stephanie - Baan Marlies</t>
  </si>
  <si>
    <t>Džemali Ajet - Doler Maša</t>
  </si>
  <si>
    <t>Lapáček Vojtěch - Jindra Martin</t>
  </si>
  <si>
    <t>Hadáčková Bára - Tůmová Michaela</t>
  </si>
  <si>
    <t>Horak Adam - Vargová Katarína</t>
  </si>
  <si>
    <t>Drotárová Lenka - Palková Zuzana</t>
  </si>
  <si>
    <t>Fleischer Andreas</t>
  </si>
  <si>
    <t>Kraemer Kristian - Ternstroem Lasse</t>
  </si>
  <si>
    <t>5:0</t>
  </si>
  <si>
    <t>(10:0)</t>
  </si>
  <si>
    <t>210:134</t>
  </si>
  <si>
    <t>4:1</t>
  </si>
  <si>
    <t>(8:2)</t>
  </si>
  <si>
    <t>204:157</t>
  </si>
  <si>
    <t>3:2</t>
  </si>
  <si>
    <t>(8:4)</t>
  </si>
  <si>
    <t>233:153</t>
  </si>
  <si>
    <t>196:117</t>
  </si>
  <si>
    <t>(6:5)</t>
  </si>
  <si>
    <t>184:185</t>
  </si>
  <si>
    <t>(6:4)</t>
  </si>
  <si>
    <t>177:164</t>
  </si>
  <si>
    <t>(10:4)</t>
  </si>
  <si>
    <t>280:234</t>
  </si>
  <si>
    <t>184:163</t>
  </si>
  <si>
    <t>JÍŽNÍ ČECHY</t>
  </si>
  <si>
    <t>Kweekel Joran - Li Sebastian</t>
  </si>
  <si>
    <t>Pietersz Stephanie - van der Hoeven Tamara</t>
  </si>
  <si>
    <t>Louda Jan - Legátová Anna</t>
  </si>
  <si>
    <t>Palková Zuzana</t>
  </si>
  <si>
    <t>1.-2. MÍSTO</t>
  </si>
  <si>
    <t>3.-4. MÍSTO</t>
  </si>
  <si>
    <t>5.-6. MÍSTO</t>
  </si>
  <si>
    <t>7.-8. MÍSTO</t>
  </si>
  <si>
    <t>9.-10. MÍSTO</t>
  </si>
  <si>
    <t>11.-12. MÍSTO</t>
  </si>
  <si>
    <t>Beran Petr - Tůmová Michaela</t>
  </si>
  <si>
    <t>Markovcová Tereza - Jakešová Daniela</t>
  </si>
  <si>
    <t>Džemaili Ajet - Turinek Katja</t>
  </si>
  <si>
    <t>Lonzarič Domen - Koman Anja</t>
  </si>
  <si>
    <t>Tamara van der Hoeven</t>
  </si>
  <si>
    <t>DA Roskilde</t>
  </si>
  <si>
    <t>van der Hoeven Tamara - Baan Marlies</t>
  </si>
  <si>
    <t>(9:3)</t>
  </si>
  <si>
    <t>232:176</t>
  </si>
  <si>
    <t>171:172</t>
  </si>
  <si>
    <t>169:164</t>
  </si>
  <si>
    <t>242:212</t>
  </si>
  <si>
    <t>(7:4)</t>
  </si>
  <si>
    <t>206:166</t>
  </si>
  <si>
    <t>(7:6)</t>
  </si>
  <si>
    <t>249:218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</si>
</sst>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i/>
      <sz val="6"/>
      <name val="Arial CE"/>
      <family val="0"/>
    </font>
    <font>
      <b/>
      <vertAlign val="superscript"/>
      <sz val="10"/>
      <name val="Arial CE"/>
      <family val="0"/>
    </font>
    <font>
      <b/>
      <sz val="14"/>
      <name val="Arial CE"/>
      <family val="2"/>
    </font>
    <font>
      <b/>
      <sz val="40"/>
      <color indexed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i/>
      <sz val="10"/>
      <name val="Arial CE"/>
      <family val="0"/>
    </font>
    <font>
      <sz val="14"/>
      <name val="Arial CE"/>
      <family val="0"/>
    </font>
    <font>
      <b/>
      <i/>
      <sz val="12"/>
      <name val="Arial CE"/>
      <family val="0"/>
    </font>
    <font>
      <b/>
      <sz val="12"/>
      <name val="Arial CE"/>
      <family val="2"/>
    </font>
    <font>
      <b/>
      <sz val="15"/>
      <name val="Arial CE"/>
      <family val="2"/>
    </font>
    <font>
      <b/>
      <vertAlign val="superscript"/>
      <sz val="15"/>
      <name val="Arial CE"/>
      <family val="0"/>
    </font>
    <font>
      <b/>
      <sz val="20"/>
      <name val="Arial CE"/>
      <family val="2"/>
    </font>
    <font>
      <b/>
      <vertAlign val="superscript"/>
      <sz val="18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color indexed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sz val="25"/>
      <name val="Arial CE"/>
      <family val="0"/>
    </font>
    <font>
      <b/>
      <vertAlign val="superscript"/>
      <sz val="2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/>
      <top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double"/>
      <right/>
      <top style="hair"/>
      <bottom style="medium"/>
    </border>
    <border>
      <left style="thin"/>
      <right style="double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uble"/>
      <right/>
      <top style="hair"/>
      <bottom style="hair"/>
    </border>
    <border>
      <left style="thin"/>
      <right style="double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double"/>
      <right/>
      <top style="medium"/>
      <bottom style="hair"/>
    </border>
    <border>
      <left style="thin"/>
      <right style="double"/>
      <top style="medium"/>
      <bottom/>
    </border>
    <border>
      <left/>
      <right style="thin"/>
      <top/>
      <bottom style="medium"/>
    </border>
    <border>
      <left style="medium"/>
      <right style="double"/>
      <top style="double"/>
      <bottom/>
    </border>
    <border>
      <left style="medium"/>
      <right style="medium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/>
      <right style="hair"/>
      <top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 style="thin"/>
      <top/>
      <bottom/>
    </border>
    <border>
      <left/>
      <right style="dotted"/>
      <top/>
      <bottom/>
    </border>
    <border>
      <left/>
      <right style="thin"/>
      <top/>
      <bottom style="thin"/>
    </border>
    <border>
      <left/>
      <right style="dotted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double"/>
      <bottom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medium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medium"/>
      <right style="thin"/>
      <top/>
      <bottom style="double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/>
      <top style="double"/>
      <bottom style="thin"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double"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double"/>
      <top style="medium"/>
      <bottom/>
    </border>
    <border>
      <left/>
      <right style="double"/>
      <top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52" fillId="16" borderId="2" applyNumberFormat="0" applyAlignment="0" applyProtection="0"/>
    <xf numFmtId="0" fontId="17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ill="0" applyBorder="0" applyProtection="0">
      <alignment horizontal="center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9" fillId="0" borderId="0">
      <alignment/>
      <protection/>
    </xf>
    <xf numFmtId="0" fontId="45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0" borderId="0">
      <alignment horizontal="center" vertical="center"/>
      <protection/>
    </xf>
    <xf numFmtId="0" fontId="18" fillId="0" borderId="0">
      <alignment vertical="center"/>
      <protection/>
    </xf>
    <xf numFmtId="0" fontId="20" fillId="0" borderId="0">
      <alignment horizontal="center" vertical="center"/>
      <protection/>
    </xf>
    <xf numFmtId="0" fontId="20" fillId="0" borderId="0">
      <alignment vertical="center"/>
      <protection/>
    </xf>
    <xf numFmtId="0" fontId="21" fillId="0" borderId="0">
      <alignment horizontal="center" vertical="center"/>
      <protection/>
    </xf>
    <xf numFmtId="0" fontId="48" fillId="7" borderId="8" applyNumberFormat="0" applyAlignment="0" applyProtection="0"/>
    <xf numFmtId="0" fontId="50" fillId="19" borderId="8" applyNumberFormat="0" applyAlignment="0" applyProtection="0"/>
    <xf numFmtId="0" fontId="49" fillId="19" borderId="9" applyNumberFormat="0" applyAlignment="0" applyProtection="0"/>
    <xf numFmtId="0" fontId="54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48">
      <alignment/>
      <protection/>
    </xf>
    <xf numFmtId="0" fontId="2" fillId="0" borderId="0" xfId="48" applyFont="1">
      <alignment/>
      <protection/>
    </xf>
    <xf numFmtId="0" fontId="1" fillId="0" borderId="0" xfId="48" applyBorder="1">
      <alignment/>
      <protection/>
    </xf>
    <xf numFmtId="0" fontId="1" fillId="0" borderId="0" xfId="48" applyFont="1">
      <alignment/>
      <protection/>
    </xf>
    <xf numFmtId="0" fontId="1" fillId="0" borderId="0" xfId="48" applyFont="1" applyBorder="1">
      <alignment/>
      <protection/>
    </xf>
    <xf numFmtId="49" fontId="1" fillId="0" borderId="0" xfId="48" applyNumberFormat="1" applyFont="1" applyBorder="1" applyAlignment="1">
      <alignment/>
      <protection/>
    </xf>
    <xf numFmtId="0" fontId="1" fillId="0" borderId="0" xfId="48" applyFont="1" applyBorder="1" applyAlignment="1">
      <alignment/>
      <protection/>
    </xf>
    <xf numFmtId="49" fontId="1" fillId="0" borderId="10" xfId="48" applyNumberFormat="1" applyFont="1" applyBorder="1" applyAlignment="1">
      <alignment/>
      <protection/>
    </xf>
    <xf numFmtId="0" fontId="1" fillId="0" borderId="0" xfId="48" applyFont="1" applyAlignment="1">
      <alignment horizontal="right"/>
      <protection/>
    </xf>
    <xf numFmtId="0" fontId="3" fillId="0" borderId="0" xfId="48" applyFont="1" applyAlignment="1">
      <alignment horizontal="left" vertical="top"/>
      <protection/>
    </xf>
    <xf numFmtId="0" fontId="3" fillId="0" borderId="0" xfId="48" applyFont="1" applyAlignment="1">
      <alignment vertical="top"/>
      <protection/>
    </xf>
    <xf numFmtId="0" fontId="5" fillId="0" borderId="0" xfId="48" applyFont="1" applyBorder="1" applyAlignment="1">
      <alignment horizontal="center"/>
      <protection/>
    </xf>
    <xf numFmtId="0" fontId="8" fillId="0" borderId="11" xfId="48" applyNumberFormat="1" applyFont="1" applyBorder="1" applyAlignment="1">
      <alignment horizontal="left" vertical="center"/>
      <protection/>
    </xf>
    <xf numFmtId="0" fontId="8" fillId="0" borderId="12" xfId="48" applyNumberFormat="1" applyFont="1" applyBorder="1" applyAlignment="1">
      <alignment horizontal="center"/>
      <protection/>
    </xf>
    <xf numFmtId="0" fontId="8" fillId="0" borderId="13" xfId="48" applyNumberFormat="1" applyFont="1" applyBorder="1" applyAlignment="1">
      <alignment horizontal="center"/>
      <protection/>
    </xf>
    <xf numFmtId="0" fontId="1" fillId="0" borderId="12" xfId="48" applyNumberFormat="1" applyFont="1" applyBorder="1" applyAlignment="1">
      <alignment horizontal="center"/>
      <protection/>
    </xf>
    <xf numFmtId="0" fontId="9" fillId="0" borderId="12" xfId="48" applyNumberFormat="1" applyFont="1" applyBorder="1" applyAlignment="1">
      <alignment horizontal="left" vertical="center"/>
      <protection/>
    </xf>
    <xf numFmtId="0" fontId="9" fillId="0" borderId="13" xfId="48" applyNumberFormat="1" applyFont="1" applyBorder="1" applyAlignment="1">
      <alignment horizontal="left" vertical="center"/>
      <protection/>
    </xf>
    <xf numFmtId="0" fontId="9" fillId="0" borderId="11" xfId="48" applyNumberFormat="1" applyFont="1" applyBorder="1" applyAlignment="1">
      <alignment horizontal="left" vertical="center"/>
      <protection/>
    </xf>
    <xf numFmtId="0" fontId="9" fillId="0" borderId="12" xfId="48" applyNumberFormat="1" applyFont="1" applyBorder="1" applyAlignment="1">
      <alignment horizontal="center" vertical="center"/>
      <protection/>
    </xf>
    <xf numFmtId="0" fontId="9" fillId="0" borderId="14" xfId="48" applyNumberFormat="1" applyFont="1" applyBorder="1" applyAlignment="1">
      <alignment horizontal="right" vertical="center"/>
      <protection/>
    </xf>
    <xf numFmtId="0" fontId="5" fillId="2" borderId="15" xfId="48" applyNumberFormat="1" applyFont="1" applyFill="1" applyBorder="1" applyAlignment="1">
      <alignment vertical="center"/>
      <protection/>
    </xf>
    <xf numFmtId="0" fontId="5" fillId="2" borderId="12" xfId="48" applyNumberFormat="1" applyFont="1" applyFill="1" applyBorder="1" applyAlignment="1">
      <alignment vertical="center"/>
      <protection/>
    </xf>
    <xf numFmtId="0" fontId="5" fillId="2" borderId="16" xfId="48" applyNumberFormat="1" applyFont="1" applyFill="1" applyBorder="1" applyAlignment="1">
      <alignment vertical="center"/>
      <protection/>
    </xf>
    <xf numFmtId="0" fontId="9" fillId="0" borderId="17" xfId="48" applyNumberFormat="1" applyFont="1" applyBorder="1" applyAlignment="1">
      <alignment horizontal="left" vertical="center"/>
      <protection/>
    </xf>
    <xf numFmtId="0" fontId="9" fillId="0" borderId="17" xfId="48" applyNumberFormat="1" applyFont="1" applyBorder="1" applyAlignment="1">
      <alignment horizontal="center" vertical="center"/>
      <protection/>
    </xf>
    <xf numFmtId="0" fontId="9" fillId="0" borderId="17" xfId="48" applyNumberFormat="1" applyFont="1" applyBorder="1" applyAlignment="1">
      <alignment horizontal="right" vertical="center"/>
      <protection/>
    </xf>
    <xf numFmtId="0" fontId="9" fillId="0" borderId="18" xfId="48" applyNumberFormat="1" applyFont="1" applyBorder="1" applyAlignment="1">
      <alignment horizontal="left" vertical="center"/>
      <protection/>
    </xf>
    <xf numFmtId="0" fontId="9" fillId="0" borderId="19" xfId="48" applyNumberFormat="1" applyFont="1" applyBorder="1" applyAlignment="1">
      <alignment horizontal="right" vertical="center"/>
      <protection/>
    </xf>
    <xf numFmtId="0" fontId="10" fillId="0" borderId="20" xfId="48" applyFont="1" applyBorder="1" applyAlignment="1">
      <alignment horizontal="center" vertical="center"/>
      <protection/>
    </xf>
    <xf numFmtId="0" fontId="8" fillId="0" borderId="21" xfId="48" applyNumberFormat="1" applyFont="1" applyBorder="1" applyAlignment="1">
      <alignment horizontal="left" vertical="center"/>
      <protection/>
    </xf>
    <xf numFmtId="0" fontId="8" fillId="0" borderId="0" xfId="48" applyNumberFormat="1" applyFont="1" applyBorder="1" applyAlignment="1">
      <alignment horizontal="center"/>
      <protection/>
    </xf>
    <xf numFmtId="0" fontId="8" fillId="0" borderId="22" xfId="48" applyNumberFormat="1" applyFont="1" applyBorder="1" applyAlignment="1">
      <alignment horizontal="center"/>
      <protection/>
    </xf>
    <xf numFmtId="0" fontId="11" fillId="0" borderId="21" xfId="48" applyNumberFormat="1" applyFont="1" applyBorder="1" applyAlignment="1">
      <alignment horizontal="left" vertical="center"/>
      <protection/>
    </xf>
    <xf numFmtId="0" fontId="11" fillId="0" borderId="0" xfId="48" applyNumberFormat="1" applyFont="1" applyBorder="1" applyAlignment="1">
      <alignment horizontal="center" vertical="center"/>
      <protection/>
    </xf>
    <xf numFmtId="0" fontId="11" fillId="0" borderId="22" xfId="48" applyNumberFormat="1" applyFont="1" applyBorder="1" applyAlignment="1">
      <alignment horizontal="right" vertical="center"/>
      <protection/>
    </xf>
    <xf numFmtId="0" fontId="11" fillId="0" borderId="0" xfId="48" applyNumberFormat="1" applyFont="1" applyBorder="1" applyAlignment="1">
      <alignment horizontal="left" vertical="center"/>
      <protection/>
    </xf>
    <xf numFmtId="0" fontId="11" fillId="0" borderId="23" xfId="48" applyNumberFormat="1" applyFont="1" applyBorder="1" applyAlignment="1">
      <alignment horizontal="right" vertical="center"/>
      <protection/>
    </xf>
    <xf numFmtId="0" fontId="5" fillId="2" borderId="24" xfId="48" applyNumberFormat="1" applyFont="1" applyFill="1" applyBorder="1" applyAlignment="1">
      <alignment vertical="center"/>
      <protection/>
    </xf>
    <xf numFmtId="0" fontId="5" fillId="2" borderId="0" xfId="48" applyNumberFormat="1" applyFont="1" applyFill="1" applyBorder="1" applyAlignment="1">
      <alignment vertical="center"/>
      <protection/>
    </xf>
    <xf numFmtId="0" fontId="5" fillId="2" borderId="25" xfId="48" applyNumberFormat="1" applyFont="1" applyFill="1" applyBorder="1" applyAlignment="1">
      <alignment vertical="center"/>
      <protection/>
    </xf>
    <xf numFmtId="0" fontId="11" fillId="0" borderId="26" xfId="48" applyNumberFormat="1" applyFont="1" applyBorder="1" applyAlignment="1">
      <alignment horizontal="left" vertical="center"/>
      <protection/>
    </xf>
    <xf numFmtId="0" fontId="11" fillId="0" borderId="26" xfId="48" applyNumberFormat="1" applyFont="1" applyBorder="1" applyAlignment="1">
      <alignment horizontal="center" vertical="center"/>
      <protection/>
    </xf>
    <xf numFmtId="0" fontId="11" fillId="0" borderId="26" xfId="48" applyNumberFormat="1" applyFont="1" applyBorder="1" applyAlignment="1">
      <alignment horizontal="right" vertical="center"/>
      <protection/>
    </xf>
    <xf numFmtId="0" fontId="11" fillId="0" borderId="27" xfId="48" applyNumberFormat="1" applyFont="1" applyBorder="1" applyAlignment="1">
      <alignment horizontal="left" vertical="center"/>
      <protection/>
    </xf>
    <xf numFmtId="0" fontId="11" fillId="0" borderId="28" xfId="48" applyNumberFormat="1" applyFont="1" applyBorder="1" applyAlignment="1">
      <alignment horizontal="right" vertical="center"/>
      <protection/>
    </xf>
    <xf numFmtId="0" fontId="5" fillId="0" borderId="29" xfId="48" applyFont="1" applyBorder="1" applyAlignment="1">
      <alignment horizontal="center" vertical="center"/>
      <protection/>
    </xf>
    <xf numFmtId="0" fontId="8" fillId="0" borderId="30" xfId="48" applyNumberFormat="1" applyFont="1" applyBorder="1" applyAlignment="1">
      <alignment horizontal="left" vertical="center"/>
      <protection/>
    </xf>
    <xf numFmtId="0" fontId="8" fillId="0" borderId="31" xfId="48" applyNumberFormat="1" applyFont="1" applyBorder="1" applyAlignment="1">
      <alignment horizontal="center"/>
      <protection/>
    </xf>
    <xf numFmtId="0" fontId="8" fillId="0" borderId="32" xfId="48" applyNumberFormat="1" applyFont="1" applyBorder="1" applyAlignment="1">
      <alignment horizontal="right"/>
      <protection/>
    </xf>
    <xf numFmtId="0" fontId="1" fillId="0" borderId="31" xfId="48" applyNumberFormat="1" applyFont="1" applyBorder="1" applyAlignment="1">
      <alignment horizontal="center"/>
      <protection/>
    </xf>
    <xf numFmtId="0" fontId="8" fillId="0" borderId="31" xfId="48" applyNumberFormat="1" applyFont="1" applyBorder="1" applyAlignment="1">
      <alignment horizontal="left" vertical="center"/>
      <protection/>
    </xf>
    <xf numFmtId="0" fontId="8" fillId="0" borderId="32" xfId="48" applyNumberFormat="1" applyFont="1" applyBorder="1" applyAlignment="1">
      <alignment horizontal="left" vertical="center"/>
      <protection/>
    </xf>
    <xf numFmtId="0" fontId="8" fillId="0" borderId="33" xfId="48" applyNumberFormat="1" applyFont="1" applyBorder="1" applyAlignment="1">
      <alignment horizontal="right" vertical="center"/>
      <protection/>
    </xf>
    <xf numFmtId="0" fontId="5" fillId="2" borderId="34" xfId="48" applyNumberFormat="1" applyFont="1" applyFill="1" applyBorder="1" applyAlignment="1">
      <alignment vertical="center"/>
      <protection/>
    </xf>
    <xf numFmtId="0" fontId="5" fillId="2" borderId="31" xfId="48" applyNumberFormat="1" applyFont="1" applyFill="1" applyBorder="1" applyAlignment="1">
      <alignment vertical="center"/>
      <protection/>
    </xf>
    <xf numFmtId="0" fontId="5" fillId="2" borderId="35" xfId="48" applyNumberFormat="1" applyFont="1" applyFill="1" applyBorder="1" applyAlignment="1">
      <alignment vertical="center"/>
      <protection/>
    </xf>
    <xf numFmtId="0" fontId="8" fillId="0" borderId="36" xfId="48" applyNumberFormat="1" applyFont="1" applyBorder="1" applyAlignment="1">
      <alignment horizontal="left" vertical="center"/>
      <protection/>
    </xf>
    <xf numFmtId="0" fontId="5" fillId="0" borderId="36" xfId="48" applyNumberFormat="1" applyFont="1" applyBorder="1" applyAlignment="1">
      <alignment horizontal="center" vertical="center"/>
      <protection/>
    </xf>
    <xf numFmtId="0" fontId="8" fillId="0" borderId="36" xfId="48" applyNumberFormat="1" applyFont="1" applyBorder="1" applyAlignment="1">
      <alignment horizontal="right" vertical="center"/>
      <protection/>
    </xf>
    <xf numFmtId="0" fontId="8" fillId="0" borderId="37" xfId="48" applyNumberFormat="1" applyFont="1" applyBorder="1" applyAlignment="1">
      <alignment horizontal="left" vertical="center"/>
      <protection/>
    </xf>
    <xf numFmtId="0" fontId="8" fillId="0" borderId="38" xfId="48" applyNumberFormat="1" applyFont="1" applyBorder="1" applyAlignment="1">
      <alignment horizontal="right" vertical="center"/>
      <protection/>
    </xf>
    <xf numFmtId="0" fontId="5" fillId="0" borderId="39" xfId="48" applyFont="1" applyBorder="1" applyAlignment="1">
      <alignment horizontal="center" vertical="center"/>
      <protection/>
    </xf>
    <xf numFmtId="0" fontId="1" fillId="0" borderId="0" xfId="48" applyNumberFormat="1" applyFont="1" applyBorder="1" applyAlignment="1">
      <alignment horizontal="center"/>
      <protection/>
    </xf>
    <xf numFmtId="0" fontId="9" fillId="0" borderId="0" xfId="48" applyNumberFormat="1" applyFont="1" applyBorder="1" applyAlignment="1">
      <alignment horizontal="left" vertical="center"/>
      <protection/>
    </xf>
    <xf numFmtId="0" fontId="9" fillId="0" borderId="22" xfId="48" applyNumberFormat="1" applyFont="1" applyBorder="1" applyAlignment="1">
      <alignment horizontal="left" vertical="center"/>
      <protection/>
    </xf>
    <xf numFmtId="0" fontId="9" fillId="0" borderId="21" xfId="48" applyNumberFormat="1" applyFont="1" applyBorder="1" applyAlignment="1">
      <alignment horizontal="left" vertical="center"/>
      <protection/>
    </xf>
    <xf numFmtId="0" fontId="9" fillId="0" borderId="0" xfId="48" applyNumberFormat="1" applyFont="1" applyBorder="1" applyAlignment="1">
      <alignment horizontal="center" vertical="center"/>
      <protection/>
    </xf>
    <xf numFmtId="0" fontId="9" fillId="0" borderId="23" xfId="48" applyNumberFormat="1" applyFont="1" applyBorder="1" applyAlignment="1">
      <alignment horizontal="right" vertical="center"/>
      <protection/>
    </xf>
    <xf numFmtId="0" fontId="10" fillId="0" borderId="29" xfId="48" applyFont="1" applyBorder="1" applyAlignment="1">
      <alignment horizontal="center" vertical="center"/>
      <protection/>
    </xf>
    <xf numFmtId="0" fontId="5" fillId="0" borderId="29" xfId="48" applyFont="1" applyBorder="1" applyAlignment="1">
      <alignment horizontal="center" vertical="center"/>
      <protection/>
    </xf>
    <xf numFmtId="0" fontId="5" fillId="2" borderId="40" xfId="48" applyNumberFormat="1" applyFont="1" applyFill="1" applyBorder="1" applyAlignment="1">
      <alignment vertical="center"/>
      <protection/>
    </xf>
    <xf numFmtId="0" fontId="5" fillId="2" borderId="14" xfId="48" applyNumberFormat="1" applyFont="1" applyFill="1" applyBorder="1" applyAlignment="1">
      <alignment vertical="center"/>
      <protection/>
    </xf>
    <xf numFmtId="0" fontId="5" fillId="2" borderId="23" xfId="48" applyNumberFormat="1" applyFont="1" applyFill="1" applyBorder="1" applyAlignment="1">
      <alignment vertical="center"/>
      <protection/>
    </xf>
    <xf numFmtId="0" fontId="5" fillId="2" borderId="33" xfId="48" applyNumberFormat="1" applyFont="1" applyFill="1" applyBorder="1" applyAlignment="1">
      <alignment vertical="center"/>
      <protection/>
    </xf>
    <xf numFmtId="0" fontId="12" fillId="0" borderId="41" xfId="48" applyFont="1" applyBorder="1" applyAlignment="1">
      <alignment horizontal="center"/>
      <protection/>
    </xf>
    <xf numFmtId="0" fontId="12" fillId="0" borderId="42" xfId="48" applyFont="1" applyBorder="1" applyAlignment="1">
      <alignment horizontal="center"/>
      <protection/>
    </xf>
    <xf numFmtId="0" fontId="8" fillId="2" borderId="43" xfId="48" applyFont="1" applyFill="1" applyBorder="1" applyAlignment="1">
      <alignment horizontal="center"/>
      <protection/>
    </xf>
    <xf numFmtId="0" fontId="7" fillId="2" borderId="44" xfId="48" applyFont="1" applyFill="1" applyBorder="1">
      <alignment/>
      <protection/>
    </xf>
    <xf numFmtId="0" fontId="8" fillId="0" borderId="0" xfId="48" applyFont="1">
      <alignment/>
      <protection/>
    </xf>
    <xf numFmtId="0" fontId="7" fillId="0" borderId="0" xfId="48" applyFont="1">
      <alignment/>
      <protection/>
    </xf>
    <xf numFmtId="0" fontId="15" fillId="5" borderId="0" xfId="48" applyFont="1" applyFill="1" applyAlignment="1">
      <alignment/>
      <protection/>
    </xf>
    <xf numFmtId="0" fontId="7" fillId="5" borderId="0" xfId="48" applyFont="1" applyFill="1" applyAlignment="1">
      <alignment/>
      <protection/>
    </xf>
    <xf numFmtId="0" fontId="22" fillId="0" borderId="0" xfId="48" applyFont="1">
      <alignment/>
      <protection/>
    </xf>
    <xf numFmtId="0" fontId="22" fillId="0" borderId="22" xfId="48" applyFont="1" applyBorder="1">
      <alignment/>
      <protection/>
    </xf>
    <xf numFmtId="0" fontId="22" fillId="0" borderId="12" xfId="48" applyFont="1" applyBorder="1">
      <alignment/>
      <protection/>
    </xf>
    <xf numFmtId="49" fontId="25" fillId="0" borderId="0" xfId="48" applyNumberFormat="1" applyFont="1" applyAlignment="1">
      <alignment horizontal="center"/>
      <protection/>
    </xf>
    <xf numFmtId="49" fontId="26" fillId="0" borderId="0" xfId="48" applyNumberFormat="1" applyFont="1" applyAlignment="1">
      <alignment horizontal="center"/>
      <protection/>
    </xf>
    <xf numFmtId="49" fontId="23" fillId="0" borderId="22" xfId="48" applyNumberFormat="1" applyFont="1" applyBorder="1" applyAlignment="1">
      <alignment horizontal="center"/>
      <protection/>
    </xf>
    <xf numFmtId="0" fontId="22" fillId="0" borderId="0" xfId="48" applyFont="1" applyBorder="1">
      <alignment/>
      <protection/>
    </xf>
    <xf numFmtId="0" fontId="22" fillId="0" borderId="45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left" vertical="center" indent="1"/>
      <protection/>
    </xf>
    <xf numFmtId="0" fontId="27" fillId="0" borderId="0" xfId="48" applyFont="1" applyBorder="1" applyAlignment="1">
      <alignment horizontal="center"/>
      <protection/>
    </xf>
    <xf numFmtId="0" fontId="28" fillId="5" borderId="0" xfId="48" applyFont="1" applyFill="1" applyAlignment="1">
      <alignment horizontal="center"/>
      <protection/>
    </xf>
    <xf numFmtId="0" fontId="23" fillId="0" borderId="0" xfId="48" applyFont="1">
      <alignment/>
      <protection/>
    </xf>
    <xf numFmtId="0" fontId="22" fillId="5" borderId="0" xfId="48" applyFont="1" applyFill="1">
      <alignment/>
      <protection/>
    </xf>
    <xf numFmtId="0" fontId="30" fillId="5" borderId="0" xfId="48" applyFont="1" applyFill="1" applyAlignment="1">
      <alignment/>
      <protection/>
    </xf>
    <xf numFmtId="0" fontId="1" fillId="0" borderId="0" xfId="48" applyFont="1" applyBorder="1" applyProtection="1">
      <alignment/>
      <protection hidden="1"/>
    </xf>
    <xf numFmtId="0" fontId="32" fillId="0" borderId="0" xfId="48" applyFont="1" applyBorder="1" applyAlignment="1" applyProtection="1">
      <alignment horizontal="center" vertical="center"/>
      <protection hidden="1"/>
    </xf>
    <xf numFmtId="0" fontId="33" fillId="0" borderId="0" xfId="48" applyFont="1">
      <alignment/>
      <protection/>
    </xf>
    <xf numFmtId="0" fontId="33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0" xfId="52" applyFont="1">
      <alignment/>
      <protection/>
    </xf>
    <xf numFmtId="0" fontId="35" fillId="0" borderId="0" xfId="38" applyFont="1" applyBorder="1" applyAlignment="1">
      <alignment horizontal="centerContinuous" vertical="center"/>
      <protection/>
    </xf>
    <xf numFmtId="0" fontId="34" fillId="0" borderId="0" xfId="57" applyFont="1">
      <alignment horizontal="center" vertical="center"/>
      <protection/>
    </xf>
    <xf numFmtId="0" fontId="33" fillId="0" borderId="46" xfId="48" applyFont="1" applyBorder="1">
      <alignment/>
      <protection/>
    </xf>
    <xf numFmtId="0" fontId="12" fillId="0" borderId="47" xfId="55" applyFont="1" applyBorder="1" applyProtection="1">
      <alignment horizontal="center" vertical="center"/>
      <protection hidden="1"/>
    </xf>
    <xf numFmtId="0" fontId="12" fillId="0" borderId="48" xfId="55" applyFont="1" applyBorder="1" applyProtection="1">
      <alignment horizontal="center" vertical="center"/>
      <protection hidden="1"/>
    </xf>
    <xf numFmtId="0" fontId="12" fillId="0" borderId="49" xfId="55" applyFont="1" applyBorder="1" applyProtection="1">
      <alignment horizontal="center" vertical="center"/>
      <protection hidden="1"/>
    </xf>
    <xf numFmtId="0" fontId="12" fillId="0" borderId="50" xfId="55" applyFont="1" applyBorder="1" applyProtection="1">
      <alignment horizontal="center" vertical="center"/>
      <protection hidden="1"/>
    </xf>
    <xf numFmtId="0" fontId="12" fillId="7" borderId="51" xfId="55" applyFont="1" applyFill="1" applyBorder="1">
      <alignment horizontal="center" vertical="center"/>
      <protection/>
    </xf>
    <xf numFmtId="0" fontId="1" fillId="7" borderId="51" xfId="48" applyFont="1" applyFill="1" applyBorder="1">
      <alignment/>
      <protection/>
    </xf>
    <xf numFmtId="49" fontId="15" fillId="7" borderId="51" xfId="48" applyNumberFormat="1" applyFont="1" applyFill="1" applyBorder="1" applyAlignment="1" applyProtection="1">
      <alignment vertical="center"/>
      <protection hidden="1"/>
    </xf>
    <xf numFmtId="0" fontId="12" fillId="7" borderId="52" xfId="56" applyFont="1" applyFill="1" applyBorder="1">
      <alignment vertical="center"/>
      <protection/>
    </xf>
    <xf numFmtId="0" fontId="1" fillId="0" borderId="53" xfId="48" applyFont="1" applyBorder="1">
      <alignment/>
      <protection/>
    </xf>
    <xf numFmtId="0" fontId="34" fillId="0" borderId="54" xfId="57" applyFont="1" applyBorder="1">
      <alignment horizontal="center" vertical="center"/>
      <protection/>
    </xf>
    <xf numFmtId="0" fontId="34" fillId="0" borderId="55" xfId="57" applyFont="1" applyBorder="1">
      <alignment horizontal="center" vertical="center"/>
      <protection/>
    </xf>
    <xf numFmtId="0" fontId="34" fillId="0" borderId="56" xfId="57" applyFont="1" applyBorder="1">
      <alignment horizontal="center" vertical="center"/>
      <protection/>
    </xf>
    <xf numFmtId="0" fontId="34" fillId="0" borderId="57" xfId="57" applyFont="1" applyBorder="1">
      <alignment horizontal="center" vertical="center"/>
      <protection/>
    </xf>
    <xf numFmtId="0" fontId="1" fillId="0" borderId="58" xfId="57" applyFont="1" applyBorder="1" applyProtection="1">
      <alignment horizontal="center" vertical="center"/>
      <protection hidden="1"/>
    </xf>
    <xf numFmtId="0" fontId="1" fillId="0" borderId="59" xfId="57" applyFont="1" applyBorder="1" applyProtection="1">
      <alignment horizontal="center" vertical="center"/>
      <protection hidden="1"/>
    </xf>
    <xf numFmtId="0" fontId="36" fillId="0" borderId="40" xfId="57" applyFont="1" applyBorder="1" applyProtection="1">
      <alignment horizontal="center" vertical="center"/>
      <protection locked="0"/>
    </xf>
    <xf numFmtId="49" fontId="36" fillId="0" borderId="12" xfId="57" applyNumberFormat="1" applyFont="1" applyBorder="1">
      <alignment horizontal="center" vertical="center"/>
      <protection/>
    </xf>
    <xf numFmtId="0" fontId="36" fillId="0" borderId="60" xfId="57" applyFont="1" applyBorder="1" applyProtection="1">
      <alignment horizontal="center" vertical="center"/>
      <protection locked="0"/>
    </xf>
    <xf numFmtId="0" fontId="36" fillId="0" borderId="58" xfId="57" applyFont="1" applyBorder="1" applyProtection="1">
      <alignment horizontal="center" vertical="center"/>
      <protection locked="0"/>
    </xf>
    <xf numFmtId="0" fontId="1" fillId="0" borderId="58" xfId="48" applyFont="1" applyBorder="1" applyAlignment="1" applyProtection="1">
      <alignment horizontal="left" vertical="center"/>
      <protection locked="0"/>
    </xf>
    <xf numFmtId="0" fontId="36" fillId="0" borderId="61" xfId="38" applyFont="1" applyBorder="1" applyAlignment="1">
      <alignment horizontal="left" vertical="center" wrapText="1"/>
      <protection/>
    </xf>
    <xf numFmtId="0" fontId="34" fillId="0" borderId="62" xfId="57" applyFont="1" applyBorder="1">
      <alignment horizontal="center" vertical="center"/>
      <protection/>
    </xf>
    <xf numFmtId="49" fontId="36" fillId="0" borderId="60" xfId="57" applyNumberFormat="1" applyFont="1" applyBorder="1">
      <alignment horizontal="center" vertical="center"/>
      <protection/>
    </xf>
    <xf numFmtId="0" fontId="34" fillId="0" borderId="63" xfId="57" applyFont="1" applyBorder="1">
      <alignment horizontal="center" vertical="center"/>
      <protection/>
    </xf>
    <xf numFmtId="0" fontId="34" fillId="0" borderId="64" xfId="57" applyFont="1" applyBorder="1">
      <alignment horizontal="center" vertical="center"/>
      <protection/>
    </xf>
    <xf numFmtId="0" fontId="34" fillId="0" borderId="65" xfId="57" applyFont="1" applyBorder="1">
      <alignment horizontal="center" vertical="center"/>
      <protection/>
    </xf>
    <xf numFmtId="0" fontId="36" fillId="0" borderId="66" xfId="57" applyFont="1" applyBorder="1" applyProtection="1">
      <alignment horizontal="center" vertical="center"/>
      <protection locked="0"/>
    </xf>
    <xf numFmtId="49" fontId="36" fillId="0" borderId="67" xfId="57" applyNumberFormat="1" applyFont="1" applyBorder="1">
      <alignment horizontal="center" vertical="center"/>
      <protection/>
    </xf>
    <xf numFmtId="0" fontId="1" fillId="0" borderId="58" xfId="55" applyFont="1" applyBorder="1" applyAlignment="1" applyProtection="1">
      <alignment horizontal="left" vertical="center"/>
      <protection locked="0"/>
    </xf>
    <xf numFmtId="44" fontId="1" fillId="0" borderId="58" xfId="41" applyFont="1" applyBorder="1" applyAlignment="1" applyProtection="1">
      <alignment horizontal="left" vertical="center"/>
      <protection locked="0"/>
    </xf>
    <xf numFmtId="0" fontId="1" fillId="0" borderId="68" xfId="48" applyFont="1" applyBorder="1">
      <alignment/>
      <protection/>
    </xf>
    <xf numFmtId="0" fontId="1" fillId="0" borderId="69" xfId="48" applyFont="1" applyBorder="1">
      <alignment/>
      <protection/>
    </xf>
    <xf numFmtId="0" fontId="1" fillId="0" borderId="70" xfId="48" applyFont="1" applyBorder="1">
      <alignment/>
      <protection/>
    </xf>
    <xf numFmtId="0" fontId="35" fillId="0" borderId="69" xfId="38" applyFont="1" applyBorder="1" applyAlignment="1">
      <alignment horizontal="centerContinuous" vertical="center"/>
      <protection/>
    </xf>
    <xf numFmtId="0" fontId="35" fillId="0" borderId="70" xfId="38" applyFont="1" applyBorder="1" applyAlignment="1">
      <alignment horizontal="centerContinuous" vertical="center"/>
      <protection/>
    </xf>
    <xf numFmtId="0" fontId="12" fillId="0" borderId="69" xfId="55" applyFont="1" applyBorder="1">
      <alignment horizontal="center" vertical="center"/>
      <protection/>
    </xf>
    <xf numFmtId="44" fontId="12" fillId="0" borderId="69" xfId="41" applyFont="1" applyBorder="1">
      <alignment horizontal="center"/>
    </xf>
    <xf numFmtId="0" fontId="12" fillId="0" borderId="71" xfId="55" applyFont="1" applyBorder="1">
      <alignment horizontal="center" vertical="center"/>
      <protection/>
    </xf>
    <xf numFmtId="0" fontId="36" fillId="0" borderId="30" xfId="38" applyFont="1" applyBorder="1" applyAlignment="1">
      <alignment horizontal="centerContinuous" vertical="center"/>
      <protection/>
    </xf>
    <xf numFmtId="0" fontId="12" fillId="0" borderId="34" xfId="55" applyFont="1" applyBorder="1">
      <alignment horizontal="center" vertical="center"/>
      <protection/>
    </xf>
    <xf numFmtId="0" fontId="12" fillId="0" borderId="72" xfId="55" applyFont="1" applyBorder="1">
      <alignment horizontal="center" vertical="center"/>
      <protection/>
    </xf>
    <xf numFmtId="0" fontId="1" fillId="0" borderId="11" xfId="48" applyFont="1" applyBorder="1" applyAlignment="1">
      <alignment vertical="center"/>
      <protection/>
    </xf>
    <xf numFmtId="0" fontId="2" fillId="0" borderId="12" xfId="48" applyFont="1" applyBorder="1" applyAlignment="1">
      <alignment vertical="center"/>
      <protection/>
    </xf>
    <xf numFmtId="0" fontId="1" fillId="0" borderId="40" xfId="48" applyFont="1" applyBorder="1" applyAlignment="1">
      <alignment vertical="center"/>
      <protection/>
    </xf>
    <xf numFmtId="0" fontId="1" fillId="0" borderId="16" xfId="48" applyFont="1" applyBorder="1" applyAlignment="1">
      <alignment vertical="center"/>
      <protection/>
    </xf>
    <xf numFmtId="0" fontId="1" fillId="0" borderId="12" xfId="48" applyFont="1" applyBorder="1" applyAlignment="1">
      <alignment vertical="center"/>
      <protection/>
    </xf>
    <xf numFmtId="0" fontId="36" fillId="0" borderId="12" xfId="59" applyFont="1" applyBorder="1" applyAlignment="1">
      <alignment horizontal="center" vertical="center"/>
      <protection/>
    </xf>
    <xf numFmtId="0" fontId="37" fillId="0" borderId="12" xfId="59" applyFont="1" applyBorder="1" applyAlignment="1">
      <alignment horizontal="left" vertical="center" indent="3"/>
      <protection/>
    </xf>
    <xf numFmtId="0" fontId="36" fillId="0" borderId="40" xfId="59" applyFont="1" applyBorder="1" applyAlignment="1">
      <alignment horizontal="center" vertical="center"/>
      <protection/>
    </xf>
    <xf numFmtId="0" fontId="38" fillId="0" borderId="13" xfId="52" applyFont="1" applyBorder="1" applyAlignment="1">
      <alignment vertical="center"/>
      <protection/>
    </xf>
    <xf numFmtId="0" fontId="1" fillId="0" borderId="53" xfId="48" applyFont="1" applyBorder="1" applyAlignment="1">
      <alignment vertical="center"/>
      <protection/>
    </xf>
    <xf numFmtId="0" fontId="1" fillId="0" borderId="60" xfId="48" applyFont="1" applyBorder="1" applyAlignment="1">
      <alignment vertical="center"/>
      <protection/>
    </xf>
    <xf numFmtId="0" fontId="1" fillId="0" borderId="58" xfId="48" applyFont="1" applyBorder="1" applyAlignment="1">
      <alignment vertical="center"/>
      <protection/>
    </xf>
    <xf numFmtId="0" fontId="1" fillId="0" borderId="73" xfId="48" applyFont="1" applyBorder="1" applyAlignment="1">
      <alignment vertical="center"/>
      <protection/>
    </xf>
    <xf numFmtId="0" fontId="36" fillId="0" borderId="60" xfId="59" applyFont="1" applyBorder="1" applyAlignment="1">
      <alignment horizontal="center" vertical="center"/>
      <protection/>
    </xf>
    <xf numFmtId="49" fontId="12" fillId="0" borderId="73" xfId="48" applyNumberFormat="1" applyFont="1" applyBorder="1" applyAlignment="1" applyProtection="1">
      <alignment horizontal="left" vertical="center" indent="2"/>
      <protection locked="0"/>
    </xf>
    <xf numFmtId="0" fontId="38" fillId="0" borderId="74" xfId="52" applyFont="1" applyBorder="1" applyAlignment="1">
      <alignment vertical="center"/>
      <protection/>
    </xf>
    <xf numFmtId="14" fontId="1" fillId="0" borderId="53" xfId="48" applyNumberFormat="1" applyFont="1" applyBorder="1" applyAlignment="1">
      <alignment horizontal="left" vertical="center"/>
      <protection/>
    </xf>
    <xf numFmtId="14" fontId="1" fillId="0" borderId="60" xfId="48" applyNumberFormat="1" applyFont="1" applyBorder="1" applyAlignment="1">
      <alignment vertical="center"/>
      <protection/>
    </xf>
    <xf numFmtId="0" fontId="1" fillId="0" borderId="66" xfId="48" applyFont="1" applyBorder="1" applyAlignment="1">
      <alignment vertical="center"/>
      <protection/>
    </xf>
    <xf numFmtId="0" fontId="1" fillId="0" borderId="75" xfId="48" applyFont="1" applyBorder="1" applyAlignment="1">
      <alignment vertical="center"/>
      <protection/>
    </xf>
    <xf numFmtId="49" fontId="12" fillId="0" borderId="75" xfId="41" applyNumberFormat="1" applyFont="1" applyBorder="1" applyAlignment="1" applyProtection="1">
      <alignment horizontal="left" vertical="center" indent="2"/>
      <protection locked="0"/>
    </xf>
    <xf numFmtId="0" fontId="1" fillId="0" borderId="76" xfId="48" applyFont="1" applyBorder="1" applyAlignment="1">
      <alignment vertical="center"/>
      <protection/>
    </xf>
    <xf numFmtId="0" fontId="1" fillId="0" borderId="77" xfId="48" applyFont="1" applyBorder="1" applyAlignment="1">
      <alignment vertical="center"/>
      <protection/>
    </xf>
    <xf numFmtId="0" fontId="2" fillId="0" borderId="77" xfId="48" applyFont="1" applyBorder="1" applyAlignment="1">
      <alignment vertical="center"/>
      <protection/>
    </xf>
    <xf numFmtId="0" fontId="38" fillId="0" borderId="78" xfId="52" applyFont="1" applyBorder="1" applyAlignment="1">
      <alignment vertical="center"/>
      <protection/>
    </xf>
    <xf numFmtId="0" fontId="1" fillId="8" borderId="0" xfId="48" applyFont="1" applyFill="1">
      <alignment/>
      <protection/>
    </xf>
    <xf numFmtId="0" fontId="39" fillId="5" borderId="0" xfId="48" applyFont="1" applyFill="1" applyAlignment="1">
      <alignment horizontal="center"/>
      <protection/>
    </xf>
    <xf numFmtId="0" fontId="15" fillId="5" borderId="0" xfId="48" applyFont="1" applyFill="1" applyAlignment="1">
      <alignment horizontal="left"/>
      <protection/>
    </xf>
    <xf numFmtId="0" fontId="5" fillId="0" borderId="60" xfId="59" applyFont="1" applyBorder="1" applyAlignment="1">
      <alignment horizontal="left" vertical="center"/>
      <protection/>
    </xf>
    <xf numFmtId="0" fontId="36" fillId="0" borderId="58" xfId="48" applyFont="1" applyBorder="1" applyAlignment="1" applyProtection="1">
      <alignment horizontal="left" vertical="center"/>
      <protection locked="0"/>
    </xf>
    <xf numFmtId="0" fontId="33" fillId="0" borderId="58" xfId="48" applyFont="1" applyBorder="1" applyAlignment="1" applyProtection="1">
      <alignment horizontal="left" vertical="center"/>
      <protection locked="0"/>
    </xf>
    <xf numFmtId="0" fontId="23" fillId="0" borderId="22" xfId="48" applyFont="1" applyBorder="1" applyAlignment="1">
      <alignment horizontal="left" vertical="center" indent="1"/>
      <protection/>
    </xf>
    <xf numFmtId="0" fontId="23" fillId="0" borderId="0" xfId="48" applyFont="1" applyBorder="1" applyAlignment="1">
      <alignment horizontal="left" vertical="center" indent="1"/>
      <protection/>
    </xf>
    <xf numFmtId="0" fontId="23" fillId="0" borderId="13" xfId="48" applyFont="1" applyBorder="1" applyAlignment="1">
      <alignment horizontal="left" vertical="center" indent="1"/>
      <protection/>
    </xf>
    <xf numFmtId="0" fontId="23" fillId="0" borderId="12" xfId="48" applyFont="1" applyBorder="1" applyAlignment="1">
      <alignment horizontal="left" vertical="center" indent="1"/>
      <protection/>
    </xf>
    <xf numFmtId="0" fontId="24" fillId="0" borderId="79" xfId="48" applyFont="1" applyBorder="1" applyAlignment="1">
      <alignment horizontal="center" vertical="center"/>
      <protection/>
    </xf>
    <xf numFmtId="0" fontId="24" fillId="0" borderId="80" xfId="48" applyFont="1" applyBorder="1" applyAlignment="1">
      <alignment horizontal="center" vertical="center"/>
      <protection/>
    </xf>
    <xf numFmtId="0" fontId="23" fillId="5" borderId="81" xfId="48" applyFont="1" applyFill="1" applyBorder="1" applyAlignment="1">
      <alignment horizontal="center"/>
      <protection/>
    </xf>
    <xf numFmtId="0" fontId="23" fillId="5" borderId="82" xfId="48" applyFont="1" applyFill="1" applyBorder="1" applyAlignment="1">
      <alignment horizontal="center"/>
      <protection/>
    </xf>
    <xf numFmtId="0" fontId="23" fillId="5" borderId="83" xfId="48" applyFont="1" applyFill="1" applyBorder="1" applyAlignment="1">
      <alignment horizontal="center"/>
      <protection/>
    </xf>
    <xf numFmtId="0" fontId="23" fillId="0" borderId="25" xfId="48" applyFont="1" applyBorder="1" applyAlignment="1">
      <alignment horizontal="left" vertical="center" indent="1"/>
      <protection/>
    </xf>
    <xf numFmtId="0" fontId="23" fillId="0" borderId="16" xfId="48" applyFont="1" applyBorder="1" applyAlignment="1">
      <alignment horizontal="left" vertical="center" indent="1"/>
      <protection/>
    </xf>
    <xf numFmtId="0" fontId="22" fillId="0" borderId="21" xfId="48" applyFont="1" applyBorder="1" applyAlignment="1">
      <alignment horizontal="right" vertical="center"/>
      <protection/>
    </xf>
    <xf numFmtId="0" fontId="28" fillId="5" borderId="0" xfId="48" applyFont="1" applyFill="1" applyAlignment="1">
      <alignment horizontal="center"/>
      <protection/>
    </xf>
    <xf numFmtId="0" fontId="22" fillId="0" borderId="45" xfId="48" applyFont="1" applyBorder="1" applyAlignment="1">
      <alignment horizontal="right" vertical="center"/>
      <protection/>
    </xf>
    <xf numFmtId="0" fontId="23" fillId="0" borderId="21" xfId="48" applyFont="1" applyBorder="1" applyAlignment="1">
      <alignment horizontal="left" vertical="center" indent="1"/>
      <protection/>
    </xf>
    <xf numFmtId="0" fontId="23" fillId="0" borderId="11" xfId="48" applyFont="1" applyBorder="1" applyAlignment="1">
      <alignment horizontal="left" vertical="center" indent="1"/>
      <protection/>
    </xf>
    <xf numFmtId="0" fontId="22" fillId="0" borderId="10" xfId="48" applyFont="1" applyBorder="1" applyAlignment="1">
      <alignment horizontal="center"/>
      <protection/>
    </xf>
    <xf numFmtId="0" fontId="13" fillId="0" borderId="0" xfId="48" applyFont="1" applyAlignment="1">
      <alignment horizontal="left"/>
      <protection/>
    </xf>
    <xf numFmtId="0" fontId="7" fillId="0" borderId="84" xfId="48" applyFont="1" applyBorder="1" applyAlignment="1">
      <alignment horizontal="center"/>
      <protection/>
    </xf>
    <xf numFmtId="0" fontId="7" fillId="0" borderId="85" xfId="48" applyFont="1" applyBorder="1" applyAlignment="1">
      <alignment horizontal="center"/>
      <protection/>
    </xf>
    <xf numFmtId="0" fontId="7" fillId="0" borderId="86" xfId="48" applyFont="1" applyBorder="1" applyAlignment="1">
      <alignment horizontal="center"/>
      <protection/>
    </xf>
    <xf numFmtId="0" fontId="7" fillId="0" borderId="87" xfId="48" applyFont="1" applyBorder="1" applyAlignment="1">
      <alignment horizontal="center"/>
      <protection/>
    </xf>
    <xf numFmtId="0" fontId="12" fillId="0" borderId="84" xfId="48" applyFont="1" applyBorder="1" applyAlignment="1">
      <alignment horizontal="center"/>
      <protection/>
    </xf>
    <xf numFmtId="0" fontId="12" fillId="0" borderId="85" xfId="48" applyFont="1" applyBorder="1" applyAlignment="1">
      <alignment horizontal="center"/>
      <protection/>
    </xf>
    <xf numFmtId="0" fontId="12" fillId="0" borderId="88" xfId="48" applyFont="1" applyBorder="1" applyAlignment="1">
      <alignment horizontal="center"/>
      <protection/>
    </xf>
    <xf numFmtId="0" fontId="12" fillId="0" borderId="89" xfId="48" applyFont="1" applyBorder="1" applyAlignment="1">
      <alignment horizontal="center"/>
      <protection/>
    </xf>
    <xf numFmtId="0" fontId="7" fillId="0" borderId="90" xfId="48" applyFont="1" applyBorder="1" applyAlignment="1">
      <alignment horizontal="center" vertical="center"/>
      <protection/>
    </xf>
    <xf numFmtId="0" fontId="7" fillId="0" borderId="91" xfId="48" applyFont="1" applyBorder="1" applyAlignment="1">
      <alignment horizontal="center" vertical="center"/>
      <protection/>
    </xf>
    <xf numFmtId="0" fontId="7" fillId="0" borderId="92" xfId="48" applyFont="1" applyBorder="1" applyAlignment="1">
      <alignment horizontal="center" vertical="center"/>
      <protection/>
    </xf>
    <xf numFmtId="0" fontId="7" fillId="0" borderId="93" xfId="48" applyNumberFormat="1" applyFont="1" applyBorder="1" applyAlignment="1">
      <alignment horizontal="center" vertical="center"/>
      <protection/>
    </xf>
    <xf numFmtId="0" fontId="7" fillId="0" borderId="94" xfId="48" applyNumberFormat="1" applyFont="1" applyBorder="1" applyAlignment="1">
      <alignment horizontal="center" vertical="center"/>
      <protection/>
    </xf>
    <xf numFmtId="0" fontId="7" fillId="0" borderId="95" xfId="48" applyNumberFormat="1" applyFont="1" applyBorder="1" applyAlignment="1">
      <alignment horizontal="center" vertical="center"/>
      <protection/>
    </xf>
    <xf numFmtId="49" fontId="6" fillId="0" borderId="96" xfId="48" applyNumberFormat="1" applyFont="1" applyBorder="1" applyAlignment="1">
      <alignment horizontal="center" vertical="center"/>
      <protection/>
    </xf>
    <xf numFmtId="49" fontId="6" fillId="0" borderId="97" xfId="48" applyNumberFormat="1" applyFont="1" applyBorder="1" applyAlignment="1">
      <alignment horizontal="center" vertical="center"/>
      <protection/>
    </xf>
    <xf numFmtId="49" fontId="6" fillId="0" borderId="15" xfId="48" applyNumberFormat="1" applyFont="1" applyBorder="1" applyAlignment="1">
      <alignment horizontal="center" vertical="center"/>
      <protection/>
    </xf>
    <xf numFmtId="49" fontId="6" fillId="0" borderId="98" xfId="48" applyNumberFormat="1" applyFont="1" applyBorder="1" applyAlignment="1">
      <alignment horizontal="center" vertical="center"/>
      <protection/>
    </xf>
    <xf numFmtId="49" fontId="6" fillId="0" borderId="99" xfId="48" applyNumberFormat="1" applyFont="1" applyBorder="1" applyAlignment="1">
      <alignment horizontal="center" vertical="center"/>
      <protection/>
    </xf>
    <xf numFmtId="49" fontId="6" fillId="0" borderId="100" xfId="48" applyNumberFormat="1" applyFont="1" applyBorder="1" applyAlignment="1">
      <alignment horizontal="center" vertical="center"/>
      <protection/>
    </xf>
    <xf numFmtId="49" fontId="1" fillId="0" borderId="73" xfId="48" applyNumberFormat="1" applyFont="1" applyBorder="1" applyAlignment="1">
      <alignment horizontal="center"/>
      <protection/>
    </xf>
    <xf numFmtId="49" fontId="1" fillId="0" borderId="60" xfId="48" applyNumberFormat="1" applyFont="1" applyBorder="1" applyAlignment="1">
      <alignment horizontal="center"/>
      <protection/>
    </xf>
    <xf numFmtId="49" fontId="1" fillId="0" borderId="58" xfId="48" applyNumberFormat="1" applyFont="1" applyBorder="1" applyAlignment="1">
      <alignment horizontal="center"/>
      <protection/>
    </xf>
    <xf numFmtId="0" fontId="2" fillId="0" borderId="73" xfId="48" applyFont="1" applyBorder="1" applyAlignment="1">
      <alignment horizontal="center"/>
      <protection/>
    </xf>
    <xf numFmtId="0" fontId="2" fillId="0" borderId="60" xfId="48" applyFont="1" applyBorder="1" applyAlignment="1">
      <alignment horizontal="center"/>
      <protection/>
    </xf>
    <xf numFmtId="0" fontId="2" fillId="0" borderId="58" xfId="48" applyFont="1" applyBorder="1" applyAlignment="1">
      <alignment horizontal="center"/>
      <protection/>
    </xf>
    <xf numFmtId="0" fontId="2" fillId="0" borderId="101" xfId="48" applyFont="1" applyBorder="1" applyAlignment="1">
      <alignment horizontal="center"/>
      <protection/>
    </xf>
    <xf numFmtId="0" fontId="2" fillId="0" borderId="102" xfId="48" applyFont="1" applyBorder="1" applyAlignment="1">
      <alignment horizontal="center"/>
      <protection/>
    </xf>
    <xf numFmtId="0" fontId="2" fillId="0" borderId="103" xfId="48" applyFont="1" applyBorder="1" applyAlignment="1">
      <alignment horizontal="center"/>
      <protection/>
    </xf>
    <xf numFmtId="49" fontId="1" fillId="0" borderId="104" xfId="48" applyNumberFormat="1" applyFont="1" applyBorder="1" applyAlignment="1">
      <alignment horizontal="center"/>
      <protection/>
    </xf>
    <xf numFmtId="49" fontId="1" fillId="0" borderId="10" xfId="48" applyNumberFormat="1" applyFont="1" applyBorder="1" applyAlignment="1">
      <alignment horizontal="center"/>
      <protection/>
    </xf>
    <xf numFmtId="49" fontId="1" fillId="0" borderId="105" xfId="48" applyNumberFormat="1" applyFont="1" applyBorder="1" applyAlignment="1">
      <alignment horizontal="center"/>
      <protection/>
    </xf>
    <xf numFmtId="0" fontId="15" fillId="0" borderId="12" xfId="56" applyFont="1" applyBorder="1" applyAlignment="1">
      <alignment horizontal="center" vertical="center"/>
      <protection/>
    </xf>
    <xf numFmtId="0" fontId="33" fillId="0" borderId="101" xfId="38" applyFont="1" applyBorder="1" applyAlignment="1">
      <alignment horizontal="center" vertical="center"/>
      <protection/>
    </xf>
    <xf numFmtId="0" fontId="33" fillId="0" borderId="102" xfId="38" applyFont="1" applyBorder="1" applyAlignment="1">
      <alignment horizontal="center" vertical="center"/>
      <protection/>
    </xf>
    <xf numFmtId="0" fontId="33" fillId="0" borderId="103" xfId="38" applyFont="1" applyBorder="1" applyAlignment="1">
      <alignment horizontal="center" vertical="center"/>
      <protection/>
    </xf>
    <xf numFmtId="0" fontId="33" fillId="0" borderId="35" xfId="38" applyFont="1" applyBorder="1" applyAlignment="1">
      <alignment horizontal="center" vertical="center"/>
      <protection/>
    </xf>
    <xf numFmtId="0" fontId="33" fillId="0" borderId="34" xfId="38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Currency [0]" xfId="40"/>
    <cellStyle name="měny_Zapisy_Zentiva Cup 2007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Relationship Id="rId3" Type="http://schemas.openxmlformats.org/officeDocument/2006/relationships/image" Target="../media/image8.jpeg" /><Relationship Id="rId4" Type="http://schemas.openxmlformats.org/officeDocument/2006/relationships/image" Target="../media/image5.jpeg" /><Relationship Id="rId5" Type="http://schemas.openxmlformats.org/officeDocument/2006/relationships/image" Target="../media/image9.jpeg" /><Relationship Id="rId6" Type="http://schemas.openxmlformats.org/officeDocument/2006/relationships/image" Target="../media/image6.jpeg" /><Relationship Id="rId7" Type="http://schemas.openxmlformats.org/officeDocument/2006/relationships/image" Target="../media/image3.jpeg" /><Relationship Id="rId8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Relationship Id="rId3" Type="http://schemas.openxmlformats.org/officeDocument/2006/relationships/image" Target="../media/image8.jpeg" /><Relationship Id="rId4" Type="http://schemas.openxmlformats.org/officeDocument/2006/relationships/image" Target="../media/image5.jpeg" /><Relationship Id="rId5" Type="http://schemas.openxmlformats.org/officeDocument/2006/relationships/image" Target="../media/image10.jpeg" /><Relationship Id="rId6" Type="http://schemas.openxmlformats.org/officeDocument/2006/relationships/image" Target="../media/image6.jpeg" /><Relationship Id="rId7" Type="http://schemas.openxmlformats.org/officeDocument/2006/relationships/image" Target="../media/image3.jpeg" /><Relationship Id="rId8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Relationship Id="rId3" Type="http://schemas.openxmlformats.org/officeDocument/2006/relationships/image" Target="../media/image8.jpeg" /><Relationship Id="rId4" Type="http://schemas.openxmlformats.org/officeDocument/2006/relationships/image" Target="../media/image5.jpeg" /><Relationship Id="rId5" Type="http://schemas.openxmlformats.org/officeDocument/2006/relationships/image" Target="../media/image11.jpeg" /><Relationship Id="rId6" Type="http://schemas.openxmlformats.org/officeDocument/2006/relationships/image" Target="../media/image6.jpeg" /><Relationship Id="rId7" Type="http://schemas.openxmlformats.org/officeDocument/2006/relationships/image" Target="../media/image3.jpeg" /><Relationship Id="rId8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</xdr:row>
      <xdr:rowOff>104775</xdr:rowOff>
    </xdr:from>
    <xdr:to>
      <xdr:col>17</xdr:col>
      <xdr:colOff>371475</xdr:colOff>
      <xdr:row>8</xdr:row>
      <xdr:rowOff>47625</xdr:rowOff>
    </xdr:to>
    <xdr:pic>
      <xdr:nvPicPr>
        <xdr:cNvPr id="1" name="Picture 38" descr="ck_mesto_logo_200809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38175"/>
          <a:ext cx="1428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5</xdr:col>
      <xdr:colOff>142875</xdr:colOff>
      <xdr:row>7</xdr:row>
      <xdr:rowOff>123825</xdr:rowOff>
    </xdr:to>
    <xdr:pic>
      <xdr:nvPicPr>
        <xdr:cNvPr id="2" name="Obrázek 35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2925"/>
          <a:ext cx="2305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3</xdr:row>
      <xdr:rowOff>0</xdr:rowOff>
    </xdr:from>
    <xdr:to>
      <xdr:col>9</xdr:col>
      <xdr:colOff>57150</xdr:colOff>
      <xdr:row>8</xdr:row>
      <xdr:rowOff>142875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695325"/>
          <a:ext cx="1819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7</xdr:row>
      <xdr:rowOff>47625</xdr:rowOff>
    </xdr:from>
    <xdr:to>
      <xdr:col>12</xdr:col>
      <xdr:colOff>219075</xdr:colOff>
      <xdr:row>8</xdr:row>
      <xdr:rowOff>76200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1390650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4</xdr:row>
      <xdr:rowOff>9525</xdr:rowOff>
    </xdr:from>
    <xdr:to>
      <xdr:col>14</xdr:col>
      <xdr:colOff>247650</xdr:colOff>
      <xdr:row>8</xdr:row>
      <xdr:rowOff>47625</xdr:rowOff>
    </xdr:to>
    <xdr:pic>
      <xdr:nvPicPr>
        <xdr:cNvPr id="5" name="Obrázek 33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15125" y="8667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</xdr:row>
      <xdr:rowOff>38100</xdr:rowOff>
    </xdr:from>
    <xdr:to>
      <xdr:col>12</xdr:col>
      <xdr:colOff>295275</xdr:colOff>
      <xdr:row>6</xdr:row>
      <xdr:rowOff>38100</xdr:rowOff>
    </xdr:to>
    <xdr:pic>
      <xdr:nvPicPr>
        <xdr:cNvPr id="6" name="Obrázek 6" descr="levny_plyn_110607we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9650" y="733425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2</xdr:row>
      <xdr:rowOff>133350</xdr:rowOff>
    </xdr:from>
    <xdr:to>
      <xdr:col>20</xdr:col>
      <xdr:colOff>76200</xdr:colOff>
      <xdr:row>2</xdr:row>
      <xdr:rowOff>485775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715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2</xdr:row>
      <xdr:rowOff>19050</xdr:rowOff>
    </xdr:from>
    <xdr:to>
      <xdr:col>26</xdr:col>
      <xdr:colOff>9525</xdr:colOff>
      <xdr:row>3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457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5</xdr:row>
      <xdr:rowOff>219075</xdr:rowOff>
    </xdr:from>
    <xdr:to>
      <xdr:col>5</xdr:col>
      <xdr:colOff>152400</xdr:colOff>
      <xdr:row>7</xdr:row>
      <xdr:rowOff>57150</xdr:rowOff>
    </xdr:to>
    <xdr:pic>
      <xdr:nvPicPr>
        <xdr:cNvPr id="3" name="Obrázek 30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20193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8</xdr:row>
      <xdr:rowOff>200025</xdr:rowOff>
    </xdr:from>
    <xdr:to>
      <xdr:col>8</xdr:col>
      <xdr:colOff>161925</xdr:colOff>
      <xdr:row>10</xdr:row>
      <xdr:rowOff>38100</xdr:rowOff>
    </xdr:to>
    <xdr:pic>
      <xdr:nvPicPr>
        <xdr:cNvPr id="4" name="Obrázek 31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27432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14</xdr:row>
      <xdr:rowOff>200025</xdr:rowOff>
    </xdr:from>
    <xdr:to>
      <xdr:col>14</xdr:col>
      <xdr:colOff>152400</xdr:colOff>
      <xdr:row>16</xdr:row>
      <xdr:rowOff>28575</xdr:rowOff>
    </xdr:to>
    <xdr:pic>
      <xdr:nvPicPr>
        <xdr:cNvPr id="5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422910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561975</xdr:colOff>
      <xdr:row>18</xdr:row>
      <xdr:rowOff>66675</xdr:rowOff>
    </xdr:from>
    <xdr:to>
      <xdr:col>25</xdr:col>
      <xdr:colOff>619125</xdr:colOff>
      <xdr:row>22</xdr:row>
      <xdr:rowOff>85725</xdr:rowOff>
    </xdr:to>
    <xdr:pic>
      <xdr:nvPicPr>
        <xdr:cNvPr id="6" name="Obrázek 33" descr="VICTORIA-web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91525" y="5019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314325</xdr:rowOff>
    </xdr:from>
    <xdr:to>
      <xdr:col>2</xdr:col>
      <xdr:colOff>2028825</xdr:colOff>
      <xdr:row>3</xdr:row>
      <xdr:rowOff>76200</xdr:rowOff>
    </xdr:to>
    <xdr:pic>
      <xdr:nvPicPr>
        <xdr:cNvPr id="7" name="Obrázek 35" descr="rslcup_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419100"/>
          <a:ext cx="2305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</xdr:row>
      <xdr:rowOff>200025</xdr:rowOff>
    </xdr:from>
    <xdr:to>
      <xdr:col>11</xdr:col>
      <xdr:colOff>152400</xdr:colOff>
      <xdr:row>13</xdr:row>
      <xdr:rowOff>28575</xdr:rowOff>
    </xdr:to>
    <xdr:pic>
      <xdr:nvPicPr>
        <xdr:cNvPr id="8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34861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18</xdr:row>
      <xdr:rowOff>123825</xdr:rowOff>
    </xdr:from>
    <xdr:to>
      <xdr:col>18</xdr:col>
      <xdr:colOff>85725</xdr:colOff>
      <xdr:row>21</xdr:row>
      <xdr:rowOff>114300</xdr:rowOff>
    </xdr:to>
    <xdr:pic>
      <xdr:nvPicPr>
        <xdr:cNvPr id="9" name="Obrázek 11" descr="levny_plyn_110607we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5076825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9525</xdr:rowOff>
    </xdr:from>
    <xdr:to>
      <xdr:col>11</xdr:col>
      <xdr:colOff>247650</xdr:colOff>
      <xdr:row>3</xdr:row>
      <xdr:rowOff>114300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447675"/>
          <a:ext cx="1800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20</xdr:row>
      <xdr:rowOff>47625</xdr:rowOff>
    </xdr:from>
    <xdr:to>
      <xdr:col>24</xdr:col>
      <xdr:colOff>285750</xdr:colOff>
      <xdr:row>21</xdr:row>
      <xdr:rowOff>76200</xdr:rowOff>
    </xdr:to>
    <xdr:pic>
      <xdr:nvPicPr>
        <xdr:cNvPr id="11" name="Obrázek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5324475"/>
          <a:ext cx="1323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2</xdr:row>
      <xdr:rowOff>133350</xdr:rowOff>
    </xdr:from>
    <xdr:to>
      <xdr:col>20</xdr:col>
      <xdr:colOff>76200</xdr:colOff>
      <xdr:row>2</xdr:row>
      <xdr:rowOff>485775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715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2</xdr:row>
      <xdr:rowOff>19050</xdr:rowOff>
    </xdr:from>
    <xdr:to>
      <xdr:col>26</xdr:col>
      <xdr:colOff>9525</xdr:colOff>
      <xdr:row>3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457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5</xdr:row>
      <xdr:rowOff>219075</xdr:rowOff>
    </xdr:from>
    <xdr:to>
      <xdr:col>5</xdr:col>
      <xdr:colOff>152400</xdr:colOff>
      <xdr:row>7</xdr:row>
      <xdr:rowOff>57150</xdr:rowOff>
    </xdr:to>
    <xdr:pic>
      <xdr:nvPicPr>
        <xdr:cNvPr id="3" name="Obrázek 30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20193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8</xdr:row>
      <xdr:rowOff>200025</xdr:rowOff>
    </xdr:from>
    <xdr:to>
      <xdr:col>8</xdr:col>
      <xdr:colOff>161925</xdr:colOff>
      <xdr:row>10</xdr:row>
      <xdr:rowOff>38100</xdr:rowOff>
    </xdr:to>
    <xdr:pic>
      <xdr:nvPicPr>
        <xdr:cNvPr id="4" name="Obrázek 31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27432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14</xdr:row>
      <xdr:rowOff>200025</xdr:rowOff>
    </xdr:from>
    <xdr:to>
      <xdr:col>14</xdr:col>
      <xdr:colOff>152400</xdr:colOff>
      <xdr:row>16</xdr:row>
      <xdr:rowOff>28575</xdr:rowOff>
    </xdr:to>
    <xdr:pic>
      <xdr:nvPicPr>
        <xdr:cNvPr id="5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422910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561975</xdr:colOff>
      <xdr:row>18</xdr:row>
      <xdr:rowOff>66675</xdr:rowOff>
    </xdr:from>
    <xdr:to>
      <xdr:col>25</xdr:col>
      <xdr:colOff>619125</xdr:colOff>
      <xdr:row>22</xdr:row>
      <xdr:rowOff>85725</xdr:rowOff>
    </xdr:to>
    <xdr:pic>
      <xdr:nvPicPr>
        <xdr:cNvPr id="6" name="Obrázek 33" descr="VICTORIA-web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91525" y="5019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314325</xdr:rowOff>
    </xdr:from>
    <xdr:to>
      <xdr:col>2</xdr:col>
      <xdr:colOff>2028825</xdr:colOff>
      <xdr:row>3</xdr:row>
      <xdr:rowOff>76200</xdr:rowOff>
    </xdr:to>
    <xdr:pic>
      <xdr:nvPicPr>
        <xdr:cNvPr id="7" name="Obrázek 35" descr="rslcup_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419100"/>
          <a:ext cx="2305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</xdr:row>
      <xdr:rowOff>200025</xdr:rowOff>
    </xdr:from>
    <xdr:to>
      <xdr:col>11</xdr:col>
      <xdr:colOff>152400</xdr:colOff>
      <xdr:row>13</xdr:row>
      <xdr:rowOff>28575</xdr:rowOff>
    </xdr:to>
    <xdr:pic>
      <xdr:nvPicPr>
        <xdr:cNvPr id="8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34861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18</xdr:row>
      <xdr:rowOff>123825</xdr:rowOff>
    </xdr:from>
    <xdr:to>
      <xdr:col>18</xdr:col>
      <xdr:colOff>85725</xdr:colOff>
      <xdr:row>21</xdr:row>
      <xdr:rowOff>114300</xdr:rowOff>
    </xdr:to>
    <xdr:pic>
      <xdr:nvPicPr>
        <xdr:cNvPr id="9" name="Obrázek 9" descr="levny_plyn_110607we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5076825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9525</xdr:rowOff>
    </xdr:from>
    <xdr:to>
      <xdr:col>11</xdr:col>
      <xdr:colOff>247650</xdr:colOff>
      <xdr:row>3</xdr:row>
      <xdr:rowOff>114300</xdr:rowOff>
    </xdr:to>
    <xdr:pic>
      <xdr:nvPicPr>
        <xdr:cNvPr id="10" name="Obrázek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447675"/>
          <a:ext cx="1800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20</xdr:row>
      <xdr:rowOff>47625</xdr:rowOff>
    </xdr:from>
    <xdr:to>
      <xdr:col>24</xdr:col>
      <xdr:colOff>285750</xdr:colOff>
      <xdr:row>21</xdr:row>
      <xdr:rowOff>76200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5324475"/>
          <a:ext cx="1323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6</xdr:col>
      <xdr:colOff>142875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2</xdr:row>
      <xdr:rowOff>133350</xdr:rowOff>
    </xdr:from>
    <xdr:to>
      <xdr:col>20</xdr:col>
      <xdr:colOff>76200</xdr:colOff>
      <xdr:row>2</xdr:row>
      <xdr:rowOff>485775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715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2</xdr:row>
      <xdr:rowOff>19050</xdr:rowOff>
    </xdr:from>
    <xdr:to>
      <xdr:col>26</xdr:col>
      <xdr:colOff>9525</xdr:colOff>
      <xdr:row>3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457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5</xdr:row>
      <xdr:rowOff>219075</xdr:rowOff>
    </xdr:from>
    <xdr:to>
      <xdr:col>5</xdr:col>
      <xdr:colOff>152400</xdr:colOff>
      <xdr:row>7</xdr:row>
      <xdr:rowOff>57150</xdr:rowOff>
    </xdr:to>
    <xdr:pic>
      <xdr:nvPicPr>
        <xdr:cNvPr id="3" name="Obrázek 30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20193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8</xdr:row>
      <xdr:rowOff>200025</xdr:rowOff>
    </xdr:from>
    <xdr:to>
      <xdr:col>8</xdr:col>
      <xdr:colOff>161925</xdr:colOff>
      <xdr:row>10</xdr:row>
      <xdr:rowOff>38100</xdr:rowOff>
    </xdr:to>
    <xdr:pic>
      <xdr:nvPicPr>
        <xdr:cNvPr id="4" name="Obrázek 31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27432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14</xdr:row>
      <xdr:rowOff>200025</xdr:rowOff>
    </xdr:from>
    <xdr:to>
      <xdr:col>14</xdr:col>
      <xdr:colOff>152400</xdr:colOff>
      <xdr:row>16</xdr:row>
      <xdr:rowOff>28575</xdr:rowOff>
    </xdr:to>
    <xdr:pic>
      <xdr:nvPicPr>
        <xdr:cNvPr id="5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422910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561975</xdr:colOff>
      <xdr:row>18</xdr:row>
      <xdr:rowOff>66675</xdr:rowOff>
    </xdr:from>
    <xdr:to>
      <xdr:col>25</xdr:col>
      <xdr:colOff>619125</xdr:colOff>
      <xdr:row>22</xdr:row>
      <xdr:rowOff>85725</xdr:rowOff>
    </xdr:to>
    <xdr:pic>
      <xdr:nvPicPr>
        <xdr:cNvPr id="6" name="Obrázek 33" descr="VICTORIA-web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91525" y="5019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314325</xdr:rowOff>
    </xdr:from>
    <xdr:to>
      <xdr:col>2</xdr:col>
      <xdr:colOff>2028825</xdr:colOff>
      <xdr:row>3</xdr:row>
      <xdr:rowOff>76200</xdr:rowOff>
    </xdr:to>
    <xdr:pic>
      <xdr:nvPicPr>
        <xdr:cNvPr id="7" name="Obrázek 35" descr="rslcup_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419100"/>
          <a:ext cx="2305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</xdr:row>
      <xdr:rowOff>200025</xdr:rowOff>
    </xdr:from>
    <xdr:to>
      <xdr:col>11</xdr:col>
      <xdr:colOff>152400</xdr:colOff>
      <xdr:row>13</xdr:row>
      <xdr:rowOff>28575</xdr:rowOff>
    </xdr:to>
    <xdr:pic>
      <xdr:nvPicPr>
        <xdr:cNvPr id="8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34861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18</xdr:row>
      <xdr:rowOff>123825</xdr:rowOff>
    </xdr:from>
    <xdr:to>
      <xdr:col>18</xdr:col>
      <xdr:colOff>85725</xdr:colOff>
      <xdr:row>21</xdr:row>
      <xdr:rowOff>114300</xdr:rowOff>
    </xdr:to>
    <xdr:pic>
      <xdr:nvPicPr>
        <xdr:cNvPr id="9" name="Obrázek 9" descr="levny_plyn_110607we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5076825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9525</xdr:rowOff>
    </xdr:from>
    <xdr:to>
      <xdr:col>11</xdr:col>
      <xdr:colOff>247650</xdr:colOff>
      <xdr:row>3</xdr:row>
      <xdr:rowOff>114300</xdr:rowOff>
    </xdr:to>
    <xdr:pic>
      <xdr:nvPicPr>
        <xdr:cNvPr id="10" name="Obrázek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447675"/>
          <a:ext cx="1800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20</xdr:row>
      <xdr:rowOff>47625</xdr:rowOff>
    </xdr:from>
    <xdr:to>
      <xdr:col>24</xdr:col>
      <xdr:colOff>285750</xdr:colOff>
      <xdr:row>21</xdr:row>
      <xdr:rowOff>76200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5324475"/>
          <a:ext cx="1323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2" name="Obrázek 3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24</xdr:row>
      <xdr:rowOff>104775</xdr:rowOff>
    </xdr:from>
    <xdr:to>
      <xdr:col>7</xdr:col>
      <xdr:colOff>133350</xdr:colOff>
      <xdr:row>28</xdr:row>
      <xdr:rowOff>133350</xdr:rowOff>
    </xdr:to>
    <xdr:pic>
      <xdr:nvPicPr>
        <xdr:cNvPr id="3" name="Obrázek 33" descr="VICTORIA-web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63531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</xdr:row>
      <xdr:rowOff>19050</xdr:rowOff>
    </xdr:from>
    <xdr:to>
      <xdr:col>15</xdr:col>
      <xdr:colOff>19050</xdr:colOff>
      <xdr:row>27</xdr:row>
      <xdr:rowOff>19050</xdr:rowOff>
    </xdr:to>
    <xdr:pic>
      <xdr:nvPicPr>
        <xdr:cNvPr id="4" name="Obrázek 8" descr="levny_plyn_110607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62674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23</xdr:row>
      <xdr:rowOff>38100</xdr:rowOff>
    </xdr:from>
    <xdr:to>
      <xdr:col>19</xdr:col>
      <xdr:colOff>1009650</xdr:colOff>
      <xdr:row>29</xdr:row>
      <xdr:rowOff>19050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61245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95250</xdr:rowOff>
    </xdr:from>
    <xdr:to>
      <xdr:col>14</xdr:col>
      <xdr:colOff>276225</xdr:colOff>
      <xdr:row>28</xdr:row>
      <xdr:rowOff>123825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29425"/>
          <a:ext cx="1333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1752600</xdr:colOff>
      <xdr:row>29</xdr:row>
      <xdr:rowOff>19050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1436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1"/>
  <sheetViews>
    <sheetView view="pageBreakPreview" zoomScaleNormal="85" zoomScaleSheetLayoutView="100" zoomScalePageLayoutView="0" workbookViewId="0" topLeftCell="A4">
      <selection activeCell="F60" sqref="F60"/>
    </sheetView>
  </sheetViews>
  <sheetFormatPr defaultColWidth="9.140625" defaultRowHeight="15"/>
  <cols>
    <col min="1" max="1" width="2.7109375" style="84" customWidth="1"/>
    <col min="2" max="2" width="4.8515625" style="84" customWidth="1"/>
    <col min="3" max="18" width="8.28125" style="84" customWidth="1"/>
    <col min="19" max="16384" width="9.140625" style="84" customWidth="1"/>
  </cols>
  <sheetData>
    <row r="1" ht="8.25" customHeight="1"/>
    <row r="2" spans="1:18" ht="33.75">
      <c r="A2" s="97"/>
      <c r="B2" s="98" t="s">
        <v>69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ht="12.75" customHeight="1"/>
    <row r="4" ht="12.75" customHeight="1"/>
    <row r="5" s="96" customFormat="1" ht="12.75" customHeight="1"/>
    <row r="6" ht="12.75" customHeight="1"/>
    <row r="7" ht="12.75" customHeight="1"/>
    <row r="8" ht="12.75" customHeight="1"/>
    <row r="9" ht="12.75" customHeight="1"/>
    <row r="10" ht="12.75" customHeight="1"/>
    <row r="11" spans="1:18" ht="24.75" customHeight="1">
      <c r="A11" s="192" t="s">
        <v>38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18" ht="12.75" customHeight="1">
      <c r="A12" s="95"/>
      <c r="B12" s="95"/>
      <c r="C12" s="186" t="s">
        <v>27</v>
      </c>
      <c r="D12" s="187"/>
      <c r="E12" s="187"/>
      <c r="F12" s="188"/>
      <c r="G12" s="186" t="s">
        <v>26</v>
      </c>
      <c r="H12" s="187"/>
      <c r="I12" s="187"/>
      <c r="J12" s="188"/>
      <c r="K12" s="186" t="s">
        <v>77</v>
      </c>
      <c r="L12" s="187"/>
      <c r="M12" s="187"/>
      <c r="N12" s="188"/>
      <c r="O12" s="186" t="s">
        <v>25</v>
      </c>
      <c r="P12" s="187"/>
      <c r="Q12" s="187"/>
      <c r="R12" s="188"/>
    </row>
    <row r="13" spans="3:14" ht="12.75" customHeight="1">
      <c r="C13" s="196" t="s">
        <v>75</v>
      </c>
      <c r="D13" s="196"/>
      <c r="E13" s="196"/>
      <c r="F13" s="196"/>
      <c r="G13" s="196" t="s">
        <v>76</v>
      </c>
      <c r="H13" s="196"/>
      <c r="I13" s="196"/>
      <c r="J13" s="196"/>
      <c r="K13" s="196" t="s">
        <v>78</v>
      </c>
      <c r="L13" s="196"/>
      <c r="M13" s="196"/>
      <c r="N13" s="196"/>
    </row>
    <row r="14" spans="2:6" ht="12.75" customHeight="1">
      <c r="B14" s="184" t="s">
        <v>37</v>
      </c>
      <c r="C14" s="189" t="s">
        <v>237</v>
      </c>
      <c r="D14" s="181"/>
      <c r="E14" s="181"/>
      <c r="F14" s="181"/>
    </row>
    <row r="15" spans="2:10" ht="12.75" customHeight="1" thickBot="1">
      <c r="B15" s="185"/>
      <c r="C15" s="190"/>
      <c r="D15" s="183"/>
      <c r="E15" s="183"/>
      <c r="F15" s="183"/>
      <c r="G15" s="86"/>
      <c r="H15" s="86"/>
      <c r="I15" s="86"/>
      <c r="J15" s="86"/>
    </row>
    <row r="16" spans="4:11" ht="12.75" customHeight="1">
      <c r="D16" s="90"/>
      <c r="E16" s="90"/>
      <c r="K16" s="85"/>
    </row>
    <row r="17" spans="4:14" ht="12.75" customHeight="1">
      <c r="D17" s="90"/>
      <c r="E17" s="90"/>
      <c r="K17" s="180" t="s">
        <v>242</v>
      </c>
      <c r="L17" s="181"/>
      <c r="M17" s="181"/>
      <c r="N17" s="181"/>
    </row>
    <row r="18" spans="2:14" ht="12.75" customHeight="1" thickBot="1">
      <c r="B18" s="184" t="s">
        <v>36</v>
      </c>
      <c r="C18" s="189" t="s">
        <v>252</v>
      </c>
      <c r="D18" s="181"/>
      <c r="E18" s="181"/>
      <c r="F18" s="181"/>
      <c r="K18" s="182"/>
      <c r="L18" s="183"/>
      <c r="M18" s="183"/>
      <c r="N18" s="183"/>
    </row>
    <row r="19" spans="2:15" ht="12.75" customHeight="1" thickBot="1">
      <c r="B19" s="185"/>
      <c r="C19" s="190"/>
      <c r="D19" s="183"/>
      <c r="E19" s="183"/>
      <c r="F19" s="183"/>
      <c r="K19" s="89" t="s">
        <v>282</v>
      </c>
      <c r="L19" s="88" t="s">
        <v>288</v>
      </c>
      <c r="M19" s="87" t="s">
        <v>289</v>
      </c>
      <c r="O19" s="85"/>
    </row>
    <row r="20" spans="2:15" ht="12.75" customHeight="1">
      <c r="B20" s="94"/>
      <c r="D20" s="90"/>
      <c r="E20" s="90"/>
      <c r="G20" s="180" t="s">
        <v>242</v>
      </c>
      <c r="H20" s="181"/>
      <c r="I20" s="181"/>
      <c r="J20" s="194"/>
      <c r="K20" s="85"/>
      <c r="O20" s="85"/>
    </row>
    <row r="21" spans="4:15" ht="13.5" thickBot="1">
      <c r="D21" s="90"/>
      <c r="E21" s="90"/>
      <c r="F21" s="90"/>
      <c r="G21" s="182"/>
      <c r="H21" s="183"/>
      <c r="I21" s="183"/>
      <c r="J21" s="195"/>
      <c r="K21" s="85"/>
      <c r="O21" s="85"/>
    </row>
    <row r="22" spans="2:15" ht="12.75" customHeight="1">
      <c r="B22" s="184" t="s">
        <v>35</v>
      </c>
      <c r="C22" s="189" t="s">
        <v>242</v>
      </c>
      <c r="D22" s="181"/>
      <c r="E22" s="181"/>
      <c r="F22" s="181"/>
      <c r="G22" s="89" t="s">
        <v>282</v>
      </c>
      <c r="H22" s="88" t="s">
        <v>288</v>
      </c>
      <c r="I22" s="87" t="s">
        <v>292</v>
      </c>
      <c r="J22" s="88"/>
      <c r="O22" s="85"/>
    </row>
    <row r="23" spans="2:15" ht="12.75" customHeight="1" thickBot="1">
      <c r="B23" s="185"/>
      <c r="C23" s="190"/>
      <c r="D23" s="183"/>
      <c r="E23" s="183"/>
      <c r="F23" s="183"/>
      <c r="G23" s="85"/>
      <c r="O23" s="85"/>
    </row>
    <row r="24" spans="2:15" ht="12.75" customHeight="1">
      <c r="B24" s="92"/>
      <c r="C24" s="93"/>
      <c r="D24" s="93"/>
      <c r="E24" s="93"/>
      <c r="F24" s="93"/>
      <c r="G24" s="90"/>
      <c r="O24" s="85"/>
    </row>
    <row r="25" spans="2:18" ht="12.75" customHeight="1">
      <c r="B25" s="92"/>
      <c r="C25" s="193" t="s">
        <v>34</v>
      </c>
      <c r="D25" s="189" t="s">
        <v>253</v>
      </c>
      <c r="E25" s="181"/>
      <c r="F25" s="181"/>
      <c r="G25" s="181"/>
      <c r="H25" s="193" t="s">
        <v>33</v>
      </c>
      <c r="I25" s="180" t="s">
        <v>250</v>
      </c>
      <c r="J25" s="181"/>
      <c r="K25" s="181"/>
      <c r="L25" s="181"/>
      <c r="N25" s="191" t="s">
        <v>32</v>
      </c>
      <c r="O25" s="180" t="s">
        <v>243</v>
      </c>
      <c r="P25" s="181"/>
      <c r="Q25" s="181"/>
      <c r="R25" s="181"/>
    </row>
    <row r="26" spans="2:18" ht="12.75" customHeight="1" thickBot="1">
      <c r="B26" s="92"/>
      <c r="C26" s="193"/>
      <c r="D26" s="190"/>
      <c r="E26" s="183"/>
      <c r="F26" s="183"/>
      <c r="G26" s="183"/>
      <c r="H26" s="193"/>
      <c r="I26" s="182"/>
      <c r="J26" s="183"/>
      <c r="K26" s="183"/>
      <c r="L26" s="183"/>
      <c r="N26" s="191"/>
      <c r="O26" s="182"/>
      <c r="P26" s="183"/>
      <c r="Q26" s="183"/>
      <c r="R26" s="183"/>
    </row>
    <row r="27" spans="2:17" ht="12.75" customHeight="1">
      <c r="B27" s="92"/>
      <c r="C27" s="91"/>
      <c r="D27" s="89" t="s">
        <v>282</v>
      </c>
      <c r="E27" s="88" t="s">
        <v>288</v>
      </c>
      <c r="F27" s="87" t="s">
        <v>314</v>
      </c>
      <c r="H27" s="90"/>
      <c r="I27" s="89" t="s">
        <v>282</v>
      </c>
      <c r="J27" s="88" t="s">
        <v>288</v>
      </c>
      <c r="K27" s="87" t="s">
        <v>313</v>
      </c>
      <c r="O27" s="89" t="s">
        <v>279</v>
      </c>
      <c r="P27" s="88" t="s">
        <v>311</v>
      </c>
      <c r="Q27" s="87" t="s">
        <v>312</v>
      </c>
    </row>
    <row r="28" spans="3:15" ht="12.75">
      <c r="C28" s="91"/>
      <c r="H28" s="91"/>
      <c r="O28" s="85"/>
    </row>
    <row r="29" spans="6:15" ht="12.75">
      <c r="F29" s="90"/>
      <c r="O29" s="85"/>
    </row>
    <row r="30" spans="2:15" ht="12.75">
      <c r="B30" s="184" t="s">
        <v>31</v>
      </c>
      <c r="C30" s="189" t="s">
        <v>250</v>
      </c>
      <c r="D30" s="181"/>
      <c r="E30" s="181"/>
      <c r="F30" s="181"/>
      <c r="O30" s="85"/>
    </row>
    <row r="31" spans="2:15" ht="13.5" thickBot="1">
      <c r="B31" s="185"/>
      <c r="C31" s="190"/>
      <c r="D31" s="183"/>
      <c r="E31" s="183"/>
      <c r="F31" s="183"/>
      <c r="O31" s="85"/>
    </row>
    <row r="32" spans="7:15" ht="12.75">
      <c r="G32" s="180" t="s">
        <v>250</v>
      </c>
      <c r="H32" s="181"/>
      <c r="I32" s="181"/>
      <c r="J32" s="181"/>
      <c r="O32" s="85"/>
    </row>
    <row r="33" spans="7:15" ht="13.5" thickBot="1">
      <c r="G33" s="182"/>
      <c r="H33" s="183"/>
      <c r="I33" s="183"/>
      <c r="J33" s="183"/>
      <c r="O33" s="85"/>
    </row>
    <row r="34" spans="2:15" ht="12.75">
      <c r="B34" s="184" t="s">
        <v>30</v>
      </c>
      <c r="C34" s="189" t="s">
        <v>253</v>
      </c>
      <c r="D34" s="181"/>
      <c r="E34" s="181"/>
      <c r="F34" s="181"/>
      <c r="G34" s="89" t="s">
        <v>276</v>
      </c>
      <c r="H34" s="88" t="s">
        <v>290</v>
      </c>
      <c r="I34" s="87" t="s">
        <v>291</v>
      </c>
      <c r="K34" s="85"/>
      <c r="O34" s="85"/>
    </row>
    <row r="35" spans="2:15" ht="13.5" thickBot="1">
      <c r="B35" s="185"/>
      <c r="C35" s="190"/>
      <c r="D35" s="183"/>
      <c r="E35" s="183"/>
      <c r="F35" s="183"/>
      <c r="G35" s="85"/>
      <c r="K35" s="180" t="s">
        <v>243</v>
      </c>
      <c r="L35" s="181"/>
      <c r="M35" s="181"/>
      <c r="N35" s="181"/>
      <c r="O35" s="85"/>
    </row>
    <row r="36" spans="11:15" ht="13.5" thickBot="1">
      <c r="K36" s="182"/>
      <c r="L36" s="183"/>
      <c r="M36" s="183"/>
      <c r="N36" s="183"/>
      <c r="O36" s="85"/>
    </row>
    <row r="37" spans="11:13" ht="12.75">
      <c r="K37" s="89" t="s">
        <v>282</v>
      </c>
      <c r="L37" s="88" t="s">
        <v>286</v>
      </c>
      <c r="M37" s="87" t="s">
        <v>287</v>
      </c>
    </row>
    <row r="38" spans="2:11" ht="12.75">
      <c r="B38" s="184" t="s">
        <v>29</v>
      </c>
      <c r="C38" s="189" t="s">
        <v>243</v>
      </c>
      <c r="D38" s="181"/>
      <c r="E38" s="181"/>
      <c r="F38" s="181"/>
      <c r="K38" s="85"/>
    </row>
    <row r="39" spans="2:11" ht="13.5" thickBot="1">
      <c r="B39" s="185"/>
      <c r="C39" s="190"/>
      <c r="D39" s="183"/>
      <c r="E39" s="183"/>
      <c r="F39" s="183"/>
      <c r="G39" s="86"/>
      <c r="H39" s="86"/>
      <c r="I39" s="86"/>
      <c r="J39" s="86"/>
      <c r="K39" s="85"/>
    </row>
    <row r="43" spans="1:18" ht="24.75" customHeight="1">
      <c r="A43" s="192" t="s">
        <v>28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1:18" ht="12.75" customHeight="1">
      <c r="A44" s="95"/>
      <c r="B44" s="95"/>
      <c r="C44" s="186" t="s">
        <v>27</v>
      </c>
      <c r="D44" s="187"/>
      <c r="E44" s="187"/>
      <c r="F44" s="188"/>
      <c r="G44" s="186" t="s">
        <v>26</v>
      </c>
      <c r="H44" s="187"/>
      <c r="I44" s="187"/>
      <c r="J44" s="188"/>
      <c r="K44" s="186" t="s">
        <v>79</v>
      </c>
      <c r="L44" s="187"/>
      <c r="M44" s="187"/>
      <c r="N44" s="188"/>
      <c r="O44" s="186" t="s">
        <v>25</v>
      </c>
      <c r="P44" s="187"/>
      <c r="Q44" s="187"/>
      <c r="R44" s="188"/>
    </row>
    <row r="45" spans="3:14" ht="12.75">
      <c r="C45" s="196" t="s">
        <v>75</v>
      </c>
      <c r="D45" s="196"/>
      <c r="E45" s="196"/>
      <c r="F45" s="196"/>
      <c r="G45" s="196" t="s">
        <v>76</v>
      </c>
      <c r="H45" s="196"/>
      <c r="I45" s="196"/>
      <c r="J45" s="196"/>
      <c r="K45" s="196" t="s">
        <v>78</v>
      </c>
      <c r="L45" s="196"/>
      <c r="M45" s="196"/>
      <c r="N45" s="196"/>
    </row>
    <row r="46" spans="2:6" ht="12.75">
      <c r="B46" s="184" t="s">
        <v>24</v>
      </c>
      <c r="C46" s="189" t="s">
        <v>251</v>
      </c>
      <c r="D46" s="181"/>
      <c r="E46" s="181"/>
      <c r="F46" s="181"/>
    </row>
    <row r="47" spans="2:10" ht="13.5" thickBot="1">
      <c r="B47" s="185"/>
      <c r="C47" s="190"/>
      <c r="D47" s="183"/>
      <c r="E47" s="183"/>
      <c r="F47" s="183"/>
      <c r="G47" s="86"/>
      <c r="H47" s="86"/>
      <c r="I47" s="86"/>
      <c r="J47" s="86"/>
    </row>
    <row r="48" spans="4:11" ht="12.75">
      <c r="D48" s="90"/>
      <c r="E48" s="90"/>
      <c r="K48" s="85"/>
    </row>
    <row r="49" spans="4:14" ht="12.75">
      <c r="D49" s="90"/>
      <c r="E49" s="90"/>
      <c r="K49" s="180" t="s">
        <v>251</v>
      </c>
      <c r="L49" s="181"/>
      <c r="M49" s="181"/>
      <c r="N49" s="181"/>
    </row>
    <row r="50" spans="2:14" ht="13.5" thickBot="1">
      <c r="B50" s="184" t="s">
        <v>23</v>
      </c>
      <c r="C50" s="189" t="s">
        <v>254</v>
      </c>
      <c r="D50" s="181"/>
      <c r="E50" s="181"/>
      <c r="F50" s="181"/>
      <c r="K50" s="182"/>
      <c r="L50" s="183"/>
      <c r="M50" s="183"/>
      <c r="N50" s="183"/>
    </row>
    <row r="51" spans="2:15" ht="13.5" thickBot="1">
      <c r="B51" s="185"/>
      <c r="C51" s="190"/>
      <c r="D51" s="183"/>
      <c r="E51" s="183"/>
      <c r="F51" s="183"/>
      <c r="K51" s="89" t="s">
        <v>276</v>
      </c>
      <c r="L51" s="88" t="s">
        <v>277</v>
      </c>
      <c r="M51" s="87" t="s">
        <v>278</v>
      </c>
      <c r="O51" s="85"/>
    </row>
    <row r="52" spans="2:15" ht="18">
      <c r="B52" s="94"/>
      <c r="D52" s="90"/>
      <c r="E52" s="90"/>
      <c r="G52" s="180" t="s">
        <v>254</v>
      </c>
      <c r="H52" s="181"/>
      <c r="I52" s="181"/>
      <c r="J52" s="194"/>
      <c r="K52" s="85"/>
      <c r="O52" s="85"/>
    </row>
    <row r="53" spans="4:15" ht="13.5" thickBot="1">
      <c r="D53" s="90"/>
      <c r="E53" s="90"/>
      <c r="F53" s="90"/>
      <c r="G53" s="182"/>
      <c r="H53" s="183"/>
      <c r="I53" s="183"/>
      <c r="J53" s="195"/>
      <c r="K53" s="85"/>
      <c r="O53" s="85"/>
    </row>
    <row r="54" spans="2:15" ht="12.75">
      <c r="B54" s="184" t="s">
        <v>22</v>
      </c>
      <c r="C54" s="189" t="s">
        <v>247</v>
      </c>
      <c r="D54" s="181"/>
      <c r="E54" s="181"/>
      <c r="F54" s="181"/>
      <c r="G54" s="89" t="s">
        <v>279</v>
      </c>
      <c r="H54" s="88" t="s">
        <v>280</v>
      </c>
      <c r="I54" s="87" t="s">
        <v>281</v>
      </c>
      <c r="O54" s="85"/>
    </row>
    <row r="55" spans="2:15" ht="13.5" thickBot="1">
      <c r="B55" s="185"/>
      <c r="C55" s="190"/>
      <c r="D55" s="183"/>
      <c r="E55" s="183"/>
      <c r="F55" s="183"/>
      <c r="G55" s="85"/>
      <c r="O55" s="85"/>
    </row>
    <row r="56" spans="2:15" ht="15.75">
      <c r="B56" s="92"/>
      <c r="C56" s="93"/>
      <c r="D56" s="93"/>
      <c r="E56" s="93"/>
      <c r="F56" s="93"/>
      <c r="G56" s="90"/>
      <c r="O56" s="85"/>
    </row>
    <row r="57" spans="2:18" ht="15.75">
      <c r="B57" s="92"/>
      <c r="C57" s="193" t="s">
        <v>21</v>
      </c>
      <c r="D57" s="189" t="s">
        <v>255</v>
      </c>
      <c r="E57" s="181"/>
      <c r="F57" s="181"/>
      <c r="G57" s="181"/>
      <c r="H57" s="193" t="s">
        <v>20</v>
      </c>
      <c r="I57" s="180" t="s">
        <v>254</v>
      </c>
      <c r="J57" s="181"/>
      <c r="K57" s="181"/>
      <c r="L57" s="194"/>
      <c r="N57" s="191" t="s">
        <v>19</v>
      </c>
      <c r="O57" s="180" t="s">
        <v>251</v>
      </c>
      <c r="P57" s="181"/>
      <c r="Q57" s="181"/>
      <c r="R57" s="181"/>
    </row>
    <row r="58" spans="2:18" ht="16.5" thickBot="1">
      <c r="B58" s="92"/>
      <c r="C58" s="193"/>
      <c r="D58" s="190"/>
      <c r="E58" s="183"/>
      <c r="F58" s="183"/>
      <c r="G58" s="183"/>
      <c r="H58" s="193"/>
      <c r="I58" s="182"/>
      <c r="J58" s="183"/>
      <c r="K58" s="183"/>
      <c r="L58" s="195"/>
      <c r="N58" s="191"/>
      <c r="O58" s="182"/>
      <c r="P58" s="183"/>
      <c r="Q58" s="183"/>
      <c r="R58" s="183"/>
    </row>
    <row r="59" spans="2:17" ht="12.75" customHeight="1">
      <c r="B59" s="92"/>
      <c r="C59" s="91"/>
      <c r="D59" s="89" t="s">
        <v>282</v>
      </c>
      <c r="E59" s="88" t="s">
        <v>318</v>
      </c>
      <c r="F59" s="87" t="s">
        <v>319</v>
      </c>
      <c r="H59" s="90"/>
      <c r="I59" s="89" t="s">
        <v>282</v>
      </c>
      <c r="J59" s="88" t="s">
        <v>316</v>
      </c>
      <c r="K59" s="87" t="s">
        <v>317</v>
      </c>
      <c r="O59" s="89" t="s">
        <v>282</v>
      </c>
      <c r="P59" s="88" t="s">
        <v>283</v>
      </c>
      <c r="Q59" s="87" t="s">
        <v>315</v>
      </c>
    </row>
    <row r="60" spans="3:15" ht="12.75">
      <c r="C60" s="91"/>
      <c r="H60" s="91"/>
      <c r="O60" s="85"/>
    </row>
    <row r="61" spans="6:15" ht="12.75">
      <c r="F61" s="90"/>
      <c r="O61" s="85"/>
    </row>
    <row r="62" spans="2:15" ht="12.75">
      <c r="B62" s="184" t="s">
        <v>18</v>
      </c>
      <c r="C62" s="189" t="s">
        <v>238</v>
      </c>
      <c r="D62" s="181"/>
      <c r="E62" s="181"/>
      <c r="F62" s="181"/>
      <c r="O62" s="85"/>
    </row>
    <row r="63" spans="2:15" ht="13.5" thickBot="1">
      <c r="B63" s="185"/>
      <c r="C63" s="190"/>
      <c r="D63" s="183"/>
      <c r="E63" s="183"/>
      <c r="F63" s="183"/>
      <c r="O63" s="85"/>
    </row>
    <row r="64" spans="7:15" ht="12.75">
      <c r="G64" s="180" t="s">
        <v>238</v>
      </c>
      <c r="H64" s="181"/>
      <c r="I64" s="181"/>
      <c r="J64" s="181"/>
      <c r="O64" s="85"/>
    </row>
    <row r="65" spans="7:15" ht="13.5" thickBot="1">
      <c r="G65" s="182"/>
      <c r="H65" s="183"/>
      <c r="I65" s="183"/>
      <c r="J65" s="183"/>
      <c r="O65" s="85"/>
    </row>
    <row r="66" spans="2:15" ht="12.75">
      <c r="B66" s="184" t="s">
        <v>17</v>
      </c>
      <c r="C66" s="189" t="s">
        <v>255</v>
      </c>
      <c r="D66" s="181"/>
      <c r="E66" s="181"/>
      <c r="F66" s="181"/>
      <c r="G66" s="89" t="s">
        <v>282</v>
      </c>
      <c r="H66" s="88" t="s">
        <v>283</v>
      </c>
      <c r="I66" s="87" t="s">
        <v>284</v>
      </c>
      <c r="K66" s="85"/>
      <c r="O66" s="85"/>
    </row>
    <row r="67" spans="2:15" ht="13.5" thickBot="1">
      <c r="B67" s="185"/>
      <c r="C67" s="190"/>
      <c r="D67" s="183"/>
      <c r="E67" s="183"/>
      <c r="F67" s="183"/>
      <c r="G67" s="85"/>
      <c r="K67" s="180" t="s">
        <v>238</v>
      </c>
      <c r="L67" s="181"/>
      <c r="M67" s="181"/>
      <c r="N67" s="194"/>
      <c r="O67" s="85"/>
    </row>
    <row r="68" spans="11:15" ht="13.5" thickBot="1">
      <c r="K68" s="182"/>
      <c r="L68" s="183"/>
      <c r="M68" s="183"/>
      <c r="N68" s="195"/>
      <c r="O68" s="85"/>
    </row>
    <row r="69" spans="11:13" ht="12.75">
      <c r="K69" s="89" t="s">
        <v>279</v>
      </c>
      <c r="L69" s="88" t="s">
        <v>280</v>
      </c>
      <c r="M69" s="87" t="s">
        <v>285</v>
      </c>
    </row>
    <row r="70" spans="2:11" ht="12.75">
      <c r="B70" s="184" t="s">
        <v>16</v>
      </c>
      <c r="C70" s="189" t="s">
        <v>248</v>
      </c>
      <c r="D70" s="181"/>
      <c r="E70" s="181"/>
      <c r="F70" s="181"/>
      <c r="K70" s="85"/>
    </row>
    <row r="71" spans="2:11" ht="13.5" thickBot="1">
      <c r="B71" s="185"/>
      <c r="C71" s="190"/>
      <c r="D71" s="183"/>
      <c r="E71" s="183"/>
      <c r="F71" s="183"/>
      <c r="G71" s="86"/>
      <c r="H71" s="86"/>
      <c r="I71" s="86"/>
      <c r="J71" s="86"/>
      <c r="K71" s="85"/>
    </row>
  </sheetData>
  <sheetProtection/>
  <mergeCells count="60">
    <mergeCell ref="C13:F13"/>
    <mergeCell ref="G13:J13"/>
    <mergeCell ref="K13:N13"/>
    <mergeCell ref="C45:F45"/>
    <mergeCell ref="G45:J45"/>
    <mergeCell ref="K45:N45"/>
    <mergeCell ref="C44:F44"/>
    <mergeCell ref="G44:J44"/>
    <mergeCell ref="K44:N44"/>
    <mergeCell ref="G32:J33"/>
    <mergeCell ref="A11:R11"/>
    <mergeCell ref="O12:R12"/>
    <mergeCell ref="K12:N12"/>
    <mergeCell ref="G12:J12"/>
    <mergeCell ref="C12:F12"/>
    <mergeCell ref="K67:N68"/>
    <mergeCell ref="C57:C58"/>
    <mergeCell ref="D57:G58"/>
    <mergeCell ref="C50:F51"/>
    <mergeCell ref="B70:B71"/>
    <mergeCell ref="C70:F71"/>
    <mergeCell ref="G64:J65"/>
    <mergeCell ref="B66:B67"/>
    <mergeCell ref="C66:F67"/>
    <mergeCell ref="B62:B63"/>
    <mergeCell ref="N57:N58"/>
    <mergeCell ref="B50:B51"/>
    <mergeCell ref="C62:F63"/>
    <mergeCell ref="O57:R58"/>
    <mergeCell ref="H57:H58"/>
    <mergeCell ref="I57:L58"/>
    <mergeCell ref="B46:B47"/>
    <mergeCell ref="G52:J53"/>
    <mergeCell ref="B54:B55"/>
    <mergeCell ref="C54:F55"/>
    <mergeCell ref="C46:F47"/>
    <mergeCell ref="K49:N50"/>
    <mergeCell ref="K17:N18"/>
    <mergeCell ref="K35:N36"/>
    <mergeCell ref="B22:B23"/>
    <mergeCell ref="C22:F23"/>
    <mergeCell ref="C25:C26"/>
    <mergeCell ref="B30:B31"/>
    <mergeCell ref="C30:F31"/>
    <mergeCell ref="G20:J21"/>
    <mergeCell ref="H25:H26"/>
    <mergeCell ref="D25:G26"/>
    <mergeCell ref="B14:B15"/>
    <mergeCell ref="C14:F15"/>
    <mergeCell ref="B18:B19"/>
    <mergeCell ref="C18:F19"/>
    <mergeCell ref="O25:R26"/>
    <mergeCell ref="I25:L26"/>
    <mergeCell ref="B34:B35"/>
    <mergeCell ref="O44:R44"/>
    <mergeCell ref="C34:F35"/>
    <mergeCell ref="N25:N26"/>
    <mergeCell ref="B38:B39"/>
    <mergeCell ref="C38:F39"/>
    <mergeCell ref="A43:R43"/>
  </mergeCells>
  <printOptions/>
  <pageMargins left="0.1968503937007874" right="0.2362204724409449" top="0.6692913385826772" bottom="0.31496062992125984" header="0.5118110236220472" footer="0.5118110236220472"/>
  <pageSetup fitToHeight="1" fitToWidth="1" horizontalDpi="600" verticalDpi="600" orientation="portrait" paperSize="9" scale="71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8" sqref="C1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91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97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303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185</v>
      </c>
      <c r="D12" s="136" t="s">
        <v>107</v>
      </c>
      <c r="E12" s="125">
        <v>21</v>
      </c>
      <c r="F12" s="135" t="s">
        <v>10</v>
      </c>
      <c r="G12" s="126">
        <v>17</v>
      </c>
      <c r="H12" s="125">
        <v>10</v>
      </c>
      <c r="I12" s="135" t="s">
        <v>10</v>
      </c>
      <c r="J12" s="126">
        <v>21</v>
      </c>
      <c r="K12" s="125">
        <v>15</v>
      </c>
      <c r="L12" s="135" t="s">
        <v>10</v>
      </c>
      <c r="M12" s="134">
        <v>21</v>
      </c>
      <c r="N12" s="122">
        <f>E12+H12+K12</f>
        <v>46</v>
      </c>
      <c r="O12" s="121">
        <f>G12+J12+M12</f>
        <v>59</v>
      </c>
      <c r="P12" s="133">
        <f>IF(E12&gt;G12,1,0)+IF(H12&gt;J12,1,0)+IF(K12&gt;M12,1,0)</f>
        <v>1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117</v>
      </c>
      <c r="D13" s="127" t="s">
        <v>183</v>
      </c>
      <c r="E13" s="125">
        <v>15</v>
      </c>
      <c r="F13" s="130" t="s">
        <v>10</v>
      </c>
      <c r="G13" s="126">
        <v>21</v>
      </c>
      <c r="H13" s="125">
        <v>21</v>
      </c>
      <c r="I13" s="130" t="s">
        <v>10</v>
      </c>
      <c r="J13" s="126">
        <v>15</v>
      </c>
      <c r="K13" s="125">
        <v>21</v>
      </c>
      <c r="L13" s="130" t="s">
        <v>10</v>
      </c>
      <c r="M13" s="126">
        <v>16</v>
      </c>
      <c r="N13" s="122">
        <f>E13+H13+K13</f>
        <v>57</v>
      </c>
      <c r="O13" s="121">
        <f>G13+J13+M13</f>
        <v>52</v>
      </c>
      <c r="P13" s="129">
        <f>IF(E13&gt;G13,1,0)+IF(H13&gt;J13,1,0)+IF(K13&gt;M13,1,0)</f>
        <v>2</v>
      </c>
      <c r="Q13" s="117">
        <f>IF(E13&lt;G13,1,0)+IF(H13&lt;J13,1,0)+IF(K13&lt;M13,1,0)</f>
        <v>1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118</v>
      </c>
      <c r="D14" s="127" t="s">
        <v>108</v>
      </c>
      <c r="E14" s="125">
        <v>21</v>
      </c>
      <c r="F14" s="130" t="s">
        <v>10</v>
      </c>
      <c r="G14" s="126">
        <v>18</v>
      </c>
      <c r="H14" s="125">
        <v>21</v>
      </c>
      <c r="I14" s="130" t="s">
        <v>10</v>
      </c>
      <c r="J14" s="126">
        <v>17</v>
      </c>
      <c r="K14" s="125"/>
      <c r="L14" s="130" t="s">
        <v>10</v>
      </c>
      <c r="M14" s="126"/>
      <c r="N14" s="122">
        <f>E14+H14+K14</f>
        <v>42</v>
      </c>
      <c r="O14" s="121">
        <f>G14+J14+M14</f>
        <v>35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119</v>
      </c>
      <c r="D15" s="127" t="s">
        <v>109</v>
      </c>
      <c r="E15" s="125">
        <v>18</v>
      </c>
      <c r="F15" s="130" t="s">
        <v>10</v>
      </c>
      <c r="G15" s="126">
        <v>21</v>
      </c>
      <c r="H15" s="125">
        <v>21</v>
      </c>
      <c r="I15" s="130" t="s">
        <v>10</v>
      </c>
      <c r="J15" s="126">
        <v>19</v>
      </c>
      <c r="K15" s="125">
        <v>13</v>
      </c>
      <c r="L15" s="130" t="s">
        <v>10</v>
      </c>
      <c r="M15" s="126">
        <v>21</v>
      </c>
      <c r="N15" s="122">
        <f>E15+H15+K15</f>
        <v>52</v>
      </c>
      <c r="O15" s="121">
        <f>G15+J15+M15</f>
        <v>61</v>
      </c>
      <c r="P15" s="129">
        <f>IF(E15&gt;G15,1,0)+IF(H15&gt;J15,1,0)+IF(K15&gt;M15,1,0)</f>
        <v>1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186</v>
      </c>
      <c r="D16" s="127" t="s">
        <v>307</v>
      </c>
      <c r="E16" s="125">
        <v>11</v>
      </c>
      <c r="F16" s="124" t="s">
        <v>10</v>
      </c>
      <c r="G16" s="126">
        <v>21</v>
      </c>
      <c r="H16" s="125">
        <v>10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21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213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218</v>
      </c>
      <c r="O17" s="108">
        <f t="shared" si="0"/>
        <v>249</v>
      </c>
      <c r="P17" s="109">
        <f t="shared" si="0"/>
        <v>6</v>
      </c>
      <c r="Q17" s="110">
        <f t="shared" si="0"/>
        <v>7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2" sqref="C12:C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86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89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101</v>
      </c>
      <c r="D12" s="137" t="s">
        <v>214</v>
      </c>
      <c r="E12" s="125">
        <v>16</v>
      </c>
      <c r="F12" s="135" t="s">
        <v>10</v>
      </c>
      <c r="G12" s="126">
        <v>21</v>
      </c>
      <c r="H12" s="125">
        <v>2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18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102</v>
      </c>
      <c r="D13" s="127" t="s">
        <v>215</v>
      </c>
      <c r="E13" s="125">
        <v>21</v>
      </c>
      <c r="F13" s="130" t="s">
        <v>10</v>
      </c>
      <c r="G13" s="126">
        <v>17</v>
      </c>
      <c r="H13" s="125">
        <v>21</v>
      </c>
      <c r="I13" s="130" t="s">
        <v>10</v>
      </c>
      <c r="J13" s="126">
        <v>10</v>
      </c>
      <c r="K13" s="125"/>
      <c r="L13" s="130" t="s">
        <v>10</v>
      </c>
      <c r="M13" s="126"/>
      <c r="N13" s="122">
        <f>E13+H13+K13</f>
        <v>42</v>
      </c>
      <c r="O13" s="121">
        <f>G13+J13+M13</f>
        <v>27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210</v>
      </c>
      <c r="D14" s="127" t="s">
        <v>270</v>
      </c>
      <c r="E14" s="125">
        <v>13</v>
      </c>
      <c r="F14" s="130" t="s">
        <v>10</v>
      </c>
      <c r="G14" s="126">
        <v>21</v>
      </c>
      <c r="H14" s="125">
        <v>14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27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105</v>
      </c>
      <c r="D15" s="127" t="s">
        <v>271</v>
      </c>
      <c r="E15" s="125">
        <v>21</v>
      </c>
      <c r="F15" s="130" t="s">
        <v>10</v>
      </c>
      <c r="G15" s="126">
        <v>11</v>
      </c>
      <c r="H15" s="125">
        <v>21</v>
      </c>
      <c r="I15" s="130" t="s">
        <v>10</v>
      </c>
      <c r="J15" s="126">
        <v>13</v>
      </c>
      <c r="K15" s="125"/>
      <c r="L15" s="130" t="s">
        <v>10</v>
      </c>
      <c r="M15" s="126"/>
      <c r="N15" s="122">
        <f>E15+H15+K15</f>
        <v>42</v>
      </c>
      <c r="O15" s="121">
        <f>G15+J15+M15</f>
        <v>24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104</v>
      </c>
      <c r="D16" s="127" t="s">
        <v>115</v>
      </c>
      <c r="E16" s="125">
        <v>15</v>
      </c>
      <c r="F16" s="124" t="s">
        <v>10</v>
      </c>
      <c r="G16" s="126">
        <v>21</v>
      </c>
      <c r="H16" s="125">
        <v>20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35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151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164</v>
      </c>
      <c r="O17" s="108">
        <f t="shared" si="0"/>
        <v>177</v>
      </c>
      <c r="P17" s="109">
        <f t="shared" si="0"/>
        <v>4</v>
      </c>
      <c r="Q17" s="110">
        <f t="shared" si="0"/>
        <v>6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2">
      <selection activeCell="D16" sqref="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80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88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274</v>
      </c>
      <c r="D12" s="137" t="s">
        <v>121</v>
      </c>
      <c r="E12" s="125">
        <v>21</v>
      </c>
      <c r="F12" s="135" t="s">
        <v>10</v>
      </c>
      <c r="G12" s="126">
        <v>14</v>
      </c>
      <c r="H12" s="125">
        <v>21</v>
      </c>
      <c r="I12" s="135" t="s">
        <v>10</v>
      </c>
      <c r="J12" s="126">
        <v>16</v>
      </c>
      <c r="K12" s="125"/>
      <c r="L12" s="135" t="s">
        <v>10</v>
      </c>
      <c r="M12" s="134"/>
      <c r="N12" s="122">
        <f>E12+H12+K12</f>
        <v>42</v>
      </c>
      <c r="O12" s="121">
        <f>G12+J12+M12</f>
        <v>30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197</v>
      </c>
      <c r="D13" s="127" t="s">
        <v>267</v>
      </c>
      <c r="E13" s="125">
        <v>6</v>
      </c>
      <c r="F13" s="130" t="s">
        <v>10</v>
      </c>
      <c r="G13" s="126">
        <v>21</v>
      </c>
      <c r="H13" s="125">
        <v>8</v>
      </c>
      <c r="I13" s="130" t="s">
        <v>10</v>
      </c>
      <c r="J13" s="126">
        <v>21</v>
      </c>
      <c r="K13" s="125"/>
      <c r="L13" s="130" t="s">
        <v>10</v>
      </c>
      <c r="M13" s="126"/>
      <c r="N13" s="122">
        <f>E13+H13+K13</f>
        <v>14</v>
      </c>
      <c r="O13" s="121">
        <f>G13+J13+M13</f>
        <v>42</v>
      </c>
      <c r="P13" s="129">
        <f>IF(E13&gt;G13,1,0)+IF(H13&gt;J13,1,0)+IF(K13&gt;M13,1,0)</f>
        <v>0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78" t="s">
        <v>275</v>
      </c>
      <c r="D14" s="127" t="s">
        <v>122</v>
      </c>
      <c r="E14" s="125">
        <v>21</v>
      </c>
      <c r="F14" s="130" t="s">
        <v>10</v>
      </c>
      <c r="G14" s="126">
        <v>16</v>
      </c>
      <c r="H14" s="125">
        <v>18</v>
      </c>
      <c r="I14" s="130" t="s">
        <v>10</v>
      </c>
      <c r="J14" s="126">
        <v>21</v>
      </c>
      <c r="K14" s="125">
        <v>16</v>
      </c>
      <c r="L14" s="130" t="s">
        <v>10</v>
      </c>
      <c r="M14" s="126">
        <v>21</v>
      </c>
      <c r="N14" s="122">
        <f>E14+H14+K14</f>
        <v>55</v>
      </c>
      <c r="O14" s="121">
        <f>G14+J14+M14</f>
        <v>58</v>
      </c>
      <c r="P14" s="129">
        <f>IF(E14&gt;G14,1,0)+IF(H14&gt;J14,1,0)+IF(K14&gt;M14,1,0)</f>
        <v>1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199</v>
      </c>
      <c r="D15" s="127" t="s">
        <v>268</v>
      </c>
      <c r="E15" s="125">
        <v>21</v>
      </c>
      <c r="F15" s="130" t="s">
        <v>10</v>
      </c>
      <c r="G15" s="126">
        <v>12</v>
      </c>
      <c r="H15" s="125">
        <v>21</v>
      </c>
      <c r="I15" s="130" t="s">
        <v>10</v>
      </c>
      <c r="J15" s="126">
        <v>0</v>
      </c>
      <c r="K15" s="125"/>
      <c r="L15" s="130" t="s">
        <v>10</v>
      </c>
      <c r="M15" s="126"/>
      <c r="N15" s="122">
        <f>E15+H15+K15</f>
        <v>42</v>
      </c>
      <c r="O15" s="121">
        <f>G15+J15+M15</f>
        <v>12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78" t="s">
        <v>200</v>
      </c>
      <c r="D16" s="127" t="s">
        <v>208</v>
      </c>
      <c r="E16" s="125">
        <v>16</v>
      </c>
      <c r="F16" s="124" t="s">
        <v>10</v>
      </c>
      <c r="G16" s="126">
        <v>21</v>
      </c>
      <c r="H16" s="125">
        <v>16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32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145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185</v>
      </c>
      <c r="O17" s="108">
        <f t="shared" si="0"/>
        <v>184</v>
      </c>
      <c r="P17" s="109">
        <f t="shared" si="0"/>
        <v>5</v>
      </c>
      <c r="Q17" s="110">
        <f t="shared" si="0"/>
        <v>6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E16" sqref="E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84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100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152</v>
      </c>
      <c r="D12" s="136" t="s">
        <v>230</v>
      </c>
      <c r="E12" s="125">
        <v>21</v>
      </c>
      <c r="F12" s="135" t="s">
        <v>10</v>
      </c>
      <c r="G12" s="126">
        <v>19</v>
      </c>
      <c r="H12" s="125">
        <v>21</v>
      </c>
      <c r="I12" s="135" t="s">
        <v>10</v>
      </c>
      <c r="J12" s="126">
        <v>16</v>
      </c>
      <c r="K12" s="125"/>
      <c r="L12" s="135" t="s">
        <v>10</v>
      </c>
      <c r="M12" s="134"/>
      <c r="N12" s="122">
        <f>E12+H12+K12</f>
        <v>42</v>
      </c>
      <c r="O12" s="121">
        <f>G12+J12+M12</f>
        <v>35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159</v>
      </c>
      <c r="D13" s="127" t="s">
        <v>266</v>
      </c>
      <c r="E13" s="125">
        <v>21</v>
      </c>
      <c r="F13" s="130" t="s">
        <v>10</v>
      </c>
      <c r="G13" s="126">
        <v>12</v>
      </c>
      <c r="H13" s="125">
        <v>21</v>
      </c>
      <c r="I13" s="130" t="s">
        <v>10</v>
      </c>
      <c r="J13" s="126">
        <v>15</v>
      </c>
      <c r="K13" s="125"/>
      <c r="L13" s="130" t="s">
        <v>10</v>
      </c>
      <c r="M13" s="126"/>
      <c r="N13" s="122">
        <f>E13+H13+K13</f>
        <v>42</v>
      </c>
      <c r="O13" s="121">
        <f>G13+J13+M13</f>
        <v>27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227</v>
      </c>
      <c r="D14" s="127" t="s">
        <v>129</v>
      </c>
      <c r="E14" s="125">
        <v>21</v>
      </c>
      <c r="F14" s="130" t="s">
        <v>10</v>
      </c>
      <c r="G14" s="126">
        <v>17</v>
      </c>
      <c r="H14" s="125">
        <v>21</v>
      </c>
      <c r="I14" s="130" t="s">
        <v>10</v>
      </c>
      <c r="J14" s="126">
        <v>10</v>
      </c>
      <c r="K14" s="125"/>
      <c r="L14" s="130" t="s">
        <v>10</v>
      </c>
      <c r="M14" s="126"/>
      <c r="N14" s="122">
        <f>E14+H14+K14</f>
        <v>42</v>
      </c>
      <c r="O14" s="121">
        <f>G14+J14+M14</f>
        <v>27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273</v>
      </c>
      <c r="D15" s="127" t="s">
        <v>130</v>
      </c>
      <c r="E15" s="125">
        <v>21</v>
      </c>
      <c r="F15" s="130" t="s">
        <v>10</v>
      </c>
      <c r="G15" s="126">
        <v>17</v>
      </c>
      <c r="H15" s="125">
        <v>21</v>
      </c>
      <c r="I15" s="130" t="s">
        <v>10</v>
      </c>
      <c r="J15" s="126">
        <v>6</v>
      </c>
      <c r="K15" s="125"/>
      <c r="L15" s="130" t="s">
        <v>10</v>
      </c>
      <c r="M15" s="126"/>
      <c r="N15" s="122">
        <f>E15+H15+K15</f>
        <v>42</v>
      </c>
      <c r="O15" s="121">
        <f>G15+J15+M15</f>
        <v>23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272</v>
      </c>
      <c r="D16" s="127" t="s">
        <v>131</v>
      </c>
      <c r="E16" s="125">
        <v>21</v>
      </c>
      <c r="F16" s="124" t="s">
        <v>10</v>
      </c>
      <c r="G16" s="126">
        <v>14</v>
      </c>
      <c r="H16" s="125">
        <v>21</v>
      </c>
      <c r="I16" s="124" t="s">
        <v>10</v>
      </c>
      <c r="J16" s="126">
        <v>8</v>
      </c>
      <c r="K16" s="125"/>
      <c r="L16" s="124" t="s">
        <v>10</v>
      </c>
      <c r="M16" s="123"/>
      <c r="N16" s="122">
        <f>E16+H16+K16</f>
        <v>42</v>
      </c>
      <c r="O16" s="121">
        <f>G16+J16+M16</f>
        <v>22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160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210</v>
      </c>
      <c r="O17" s="108">
        <f t="shared" si="0"/>
        <v>134</v>
      </c>
      <c r="P17" s="109">
        <f t="shared" si="0"/>
        <v>10</v>
      </c>
      <c r="Q17" s="110">
        <f t="shared" si="0"/>
        <v>0</v>
      </c>
      <c r="R17" s="109">
        <f t="shared" si="0"/>
        <v>5</v>
      </c>
      <c r="S17" s="108">
        <f t="shared" si="0"/>
        <v>0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2" sqref="D12: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82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92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154</v>
      </c>
      <c r="D12" s="136" t="s">
        <v>187</v>
      </c>
      <c r="E12" s="125">
        <v>16</v>
      </c>
      <c r="F12" s="135" t="s">
        <v>10</v>
      </c>
      <c r="G12" s="126">
        <v>21</v>
      </c>
      <c r="H12" s="125">
        <v>12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28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261</v>
      </c>
      <c r="D13" s="127" t="s">
        <v>126</v>
      </c>
      <c r="E13" s="125">
        <v>21</v>
      </c>
      <c r="F13" s="130" t="s">
        <v>10</v>
      </c>
      <c r="G13" s="126">
        <v>8</v>
      </c>
      <c r="H13" s="125">
        <v>21</v>
      </c>
      <c r="I13" s="130" t="s">
        <v>10</v>
      </c>
      <c r="J13" s="126">
        <v>10</v>
      </c>
      <c r="K13" s="125"/>
      <c r="L13" s="130" t="s">
        <v>10</v>
      </c>
      <c r="M13" s="126"/>
      <c r="N13" s="122">
        <f>E13+H13+K13</f>
        <v>42</v>
      </c>
      <c r="O13" s="121">
        <f>G13+J13+M13</f>
        <v>18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156</v>
      </c>
      <c r="D14" s="127" t="s">
        <v>144</v>
      </c>
      <c r="E14" s="125">
        <v>21</v>
      </c>
      <c r="F14" s="130" t="s">
        <v>10</v>
      </c>
      <c r="G14" s="126">
        <v>10</v>
      </c>
      <c r="H14" s="125">
        <v>21</v>
      </c>
      <c r="I14" s="130" t="s">
        <v>10</v>
      </c>
      <c r="J14" s="126">
        <v>18</v>
      </c>
      <c r="K14" s="125"/>
      <c r="L14" s="130" t="s">
        <v>10</v>
      </c>
      <c r="M14" s="126"/>
      <c r="N14" s="122">
        <f>E14+H14+K14</f>
        <v>42</v>
      </c>
      <c r="O14" s="121">
        <f>G14+J14+M14</f>
        <v>28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225</v>
      </c>
      <c r="D15" s="127" t="s">
        <v>143</v>
      </c>
      <c r="E15" s="125">
        <v>21</v>
      </c>
      <c r="F15" s="130" t="s">
        <v>10</v>
      </c>
      <c r="G15" s="126">
        <v>4</v>
      </c>
      <c r="H15" s="125">
        <v>21</v>
      </c>
      <c r="I15" s="130" t="s">
        <v>10</v>
      </c>
      <c r="J15" s="126">
        <v>6</v>
      </c>
      <c r="K15" s="125"/>
      <c r="L15" s="130" t="s">
        <v>10</v>
      </c>
      <c r="M15" s="126"/>
      <c r="N15" s="122">
        <f>E15+H15+K15</f>
        <v>42</v>
      </c>
      <c r="O15" s="121">
        <f>G15+J15+M15</f>
        <v>10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262</v>
      </c>
      <c r="D16" s="127" t="s">
        <v>269</v>
      </c>
      <c r="E16" s="125">
        <v>21</v>
      </c>
      <c r="F16" s="124" t="s">
        <v>10</v>
      </c>
      <c r="G16" s="126">
        <v>7</v>
      </c>
      <c r="H16" s="125">
        <v>21</v>
      </c>
      <c r="I16" s="124" t="s">
        <v>10</v>
      </c>
      <c r="J16" s="126">
        <v>12</v>
      </c>
      <c r="K16" s="125"/>
      <c r="L16" s="124" t="s">
        <v>10</v>
      </c>
      <c r="M16" s="123"/>
      <c r="N16" s="122">
        <f>E16+H16+K16</f>
        <v>42</v>
      </c>
      <c r="O16" s="121">
        <f>G16+J16+M16</f>
        <v>19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265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196</v>
      </c>
      <c r="O17" s="108">
        <f t="shared" si="0"/>
        <v>117</v>
      </c>
      <c r="P17" s="109">
        <f t="shared" si="0"/>
        <v>8</v>
      </c>
      <c r="Q17" s="110">
        <f t="shared" si="0"/>
        <v>2</v>
      </c>
      <c r="R17" s="109">
        <f t="shared" si="0"/>
        <v>4</v>
      </c>
      <c r="S17" s="108">
        <f t="shared" si="0"/>
        <v>1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6" sqref="C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94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89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194</v>
      </c>
      <c r="D12" s="137" t="s">
        <v>256</v>
      </c>
      <c r="E12" s="125">
        <v>12</v>
      </c>
      <c r="F12" s="135" t="s">
        <v>10</v>
      </c>
      <c r="G12" s="126">
        <v>21</v>
      </c>
      <c r="H12" s="125">
        <v>13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25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138</v>
      </c>
      <c r="D13" s="127" t="s">
        <v>215</v>
      </c>
      <c r="E13" s="125">
        <v>21</v>
      </c>
      <c r="F13" s="130" t="s">
        <v>10</v>
      </c>
      <c r="G13" s="126">
        <v>18</v>
      </c>
      <c r="H13" s="125">
        <v>21</v>
      </c>
      <c r="I13" s="130" t="s">
        <v>10</v>
      </c>
      <c r="J13" s="126">
        <v>10</v>
      </c>
      <c r="K13" s="125"/>
      <c r="L13" s="130" t="s">
        <v>10</v>
      </c>
      <c r="M13" s="126"/>
      <c r="N13" s="122">
        <f>E13+H13+K13</f>
        <v>42</v>
      </c>
      <c r="O13" s="121">
        <f>G13+J13+M13</f>
        <v>28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139</v>
      </c>
      <c r="D14" s="127" t="s">
        <v>257</v>
      </c>
      <c r="E14" s="125">
        <v>15</v>
      </c>
      <c r="F14" s="130" t="s">
        <v>10</v>
      </c>
      <c r="G14" s="126">
        <v>21</v>
      </c>
      <c r="H14" s="125">
        <v>8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23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140</v>
      </c>
      <c r="D15" s="127" t="s">
        <v>181</v>
      </c>
      <c r="E15" s="125">
        <v>21</v>
      </c>
      <c r="F15" s="130" t="s">
        <v>10</v>
      </c>
      <c r="G15" s="126">
        <v>15</v>
      </c>
      <c r="H15" s="125">
        <v>21</v>
      </c>
      <c r="I15" s="130" t="s">
        <v>10</v>
      </c>
      <c r="J15" s="126">
        <v>15</v>
      </c>
      <c r="K15" s="125"/>
      <c r="L15" s="130" t="s">
        <v>10</v>
      </c>
      <c r="M15" s="126"/>
      <c r="N15" s="122">
        <f>E15+H15+K15</f>
        <v>42</v>
      </c>
      <c r="O15" s="121">
        <f>G15+J15+M15</f>
        <v>30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236</v>
      </c>
      <c r="D16" s="127" t="s">
        <v>115</v>
      </c>
      <c r="E16" s="125">
        <v>16</v>
      </c>
      <c r="F16" s="124" t="s">
        <v>10</v>
      </c>
      <c r="G16" s="126">
        <v>21</v>
      </c>
      <c r="H16" s="125">
        <v>15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31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151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163</v>
      </c>
      <c r="O17" s="108">
        <f t="shared" si="0"/>
        <v>184</v>
      </c>
      <c r="P17" s="109">
        <f t="shared" si="0"/>
        <v>4</v>
      </c>
      <c r="Q17" s="110">
        <f t="shared" si="0"/>
        <v>6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4" sqref="C14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80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93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264</v>
      </c>
      <c r="D12" s="137" t="s">
        <v>258</v>
      </c>
      <c r="E12" s="125">
        <v>21</v>
      </c>
      <c r="F12" s="135" t="s">
        <v>10</v>
      </c>
      <c r="G12" s="126">
        <v>7</v>
      </c>
      <c r="H12" s="125">
        <v>17</v>
      </c>
      <c r="I12" s="135" t="s">
        <v>10</v>
      </c>
      <c r="J12" s="126">
        <v>21</v>
      </c>
      <c r="K12" s="125">
        <v>21</v>
      </c>
      <c r="L12" s="135" t="s">
        <v>10</v>
      </c>
      <c r="M12" s="134">
        <v>11</v>
      </c>
      <c r="N12" s="122">
        <f>E12+H12+K12</f>
        <v>59</v>
      </c>
      <c r="O12" s="121">
        <f>G12+J12+M12</f>
        <v>39</v>
      </c>
      <c r="P12" s="133">
        <f>IF(E12&gt;G12,1,0)+IF(H12&gt;J12,1,0)+IF(K12&gt;M12,1,0)</f>
        <v>2</v>
      </c>
      <c r="Q12" s="132">
        <f>IF(E12&lt;G12,1,0)+IF(H12&lt;J12,1,0)+IF(K12&lt;M12,1,0)</f>
        <v>1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133</v>
      </c>
      <c r="D13" s="127" t="s">
        <v>259</v>
      </c>
      <c r="E13" s="125">
        <v>21</v>
      </c>
      <c r="F13" s="130" t="s">
        <v>10</v>
      </c>
      <c r="G13" s="126">
        <v>17</v>
      </c>
      <c r="H13" s="125">
        <v>22</v>
      </c>
      <c r="I13" s="130" t="s">
        <v>10</v>
      </c>
      <c r="J13" s="126">
        <v>24</v>
      </c>
      <c r="K13" s="125">
        <v>21</v>
      </c>
      <c r="L13" s="130" t="s">
        <v>10</v>
      </c>
      <c r="M13" s="126">
        <v>17</v>
      </c>
      <c r="N13" s="122">
        <f>E13+H13+K13</f>
        <v>64</v>
      </c>
      <c r="O13" s="121">
        <f>G13+J13+M13</f>
        <v>58</v>
      </c>
      <c r="P13" s="129">
        <f>IF(E13&gt;G13,1,0)+IF(H13&gt;J13,1,0)+IF(K13&gt;M13,1,0)</f>
        <v>2</v>
      </c>
      <c r="Q13" s="117">
        <f>IF(E13&lt;G13,1,0)+IF(H13&lt;J13,1,0)+IF(K13&lt;M13,1,0)</f>
        <v>1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78" t="s">
        <v>198</v>
      </c>
      <c r="D14" s="127" t="s">
        <v>148</v>
      </c>
      <c r="E14" s="125">
        <v>21</v>
      </c>
      <c r="F14" s="130" t="s">
        <v>10</v>
      </c>
      <c r="G14" s="126">
        <v>15</v>
      </c>
      <c r="H14" s="125">
        <v>13</v>
      </c>
      <c r="I14" s="130" t="s">
        <v>10</v>
      </c>
      <c r="J14" s="126">
        <v>21</v>
      </c>
      <c r="K14" s="125">
        <v>21</v>
      </c>
      <c r="L14" s="130" t="s">
        <v>10</v>
      </c>
      <c r="M14" s="126">
        <v>18</v>
      </c>
      <c r="N14" s="122">
        <f>E14+H14+K14</f>
        <v>55</v>
      </c>
      <c r="O14" s="121">
        <f>G14+J14+M14</f>
        <v>54</v>
      </c>
      <c r="P14" s="129">
        <f>IF(E14&gt;G14,1,0)+IF(H14&gt;J14,1,0)+IF(K14&gt;M14,1,0)</f>
        <v>2</v>
      </c>
      <c r="Q14" s="117">
        <f>IF(E14&lt;G14,1,0)+IF(H14&lt;J14,1,0)+IF(K14&lt;M14,1,0)</f>
        <v>1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199</v>
      </c>
      <c r="D15" s="127" t="s">
        <v>149</v>
      </c>
      <c r="E15" s="125">
        <v>21</v>
      </c>
      <c r="F15" s="130" t="s">
        <v>10</v>
      </c>
      <c r="G15" s="126">
        <v>14</v>
      </c>
      <c r="H15" s="125">
        <v>18</v>
      </c>
      <c r="I15" s="130" t="s">
        <v>10</v>
      </c>
      <c r="J15" s="126">
        <v>21</v>
      </c>
      <c r="K15" s="125">
        <v>21</v>
      </c>
      <c r="L15" s="130" t="s">
        <v>10</v>
      </c>
      <c r="M15" s="126">
        <v>12</v>
      </c>
      <c r="N15" s="122">
        <f>E15+H15+K15</f>
        <v>60</v>
      </c>
      <c r="O15" s="121">
        <f>G15+J15+M15</f>
        <v>47</v>
      </c>
      <c r="P15" s="129">
        <f>IF(E15&gt;G15,1,0)+IF(H15&gt;J15,1,0)+IF(K15&gt;M15,1,0)</f>
        <v>2</v>
      </c>
      <c r="Q15" s="117">
        <f>IF(E15&lt;G15,1,0)+IF(H15&lt;J15,1,0)+IF(K15&lt;M15,1,0)</f>
        <v>1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79" t="s">
        <v>263</v>
      </c>
      <c r="D16" s="127" t="s">
        <v>260</v>
      </c>
      <c r="E16" s="125">
        <v>21</v>
      </c>
      <c r="F16" s="124" t="s">
        <v>10</v>
      </c>
      <c r="G16" s="126">
        <v>19</v>
      </c>
      <c r="H16" s="125">
        <v>21</v>
      </c>
      <c r="I16" s="124" t="s">
        <v>10</v>
      </c>
      <c r="J16" s="126">
        <v>17</v>
      </c>
      <c r="K16" s="125"/>
      <c r="L16" s="124" t="s">
        <v>10</v>
      </c>
      <c r="M16" s="123"/>
      <c r="N16" s="122">
        <f>E16+H16+K16</f>
        <v>42</v>
      </c>
      <c r="O16" s="121">
        <f>G16+J16+M16</f>
        <v>36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235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280</v>
      </c>
      <c r="O17" s="108">
        <f t="shared" si="0"/>
        <v>234</v>
      </c>
      <c r="P17" s="109">
        <f t="shared" si="0"/>
        <v>10</v>
      </c>
      <c r="Q17" s="110">
        <f t="shared" si="0"/>
        <v>4</v>
      </c>
      <c r="R17" s="109">
        <f t="shared" si="0"/>
        <v>5</v>
      </c>
      <c r="S17" s="108">
        <f t="shared" si="0"/>
        <v>0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100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91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127</v>
      </c>
      <c r="D12" s="136" t="s">
        <v>116</v>
      </c>
      <c r="E12" s="125">
        <v>23</v>
      </c>
      <c r="F12" s="135" t="s">
        <v>10</v>
      </c>
      <c r="G12" s="126">
        <v>21</v>
      </c>
      <c r="H12" s="125">
        <v>21</v>
      </c>
      <c r="I12" s="135" t="s">
        <v>10</v>
      </c>
      <c r="J12" s="126">
        <v>13</v>
      </c>
      <c r="K12" s="125"/>
      <c r="L12" s="135" t="s">
        <v>10</v>
      </c>
      <c r="M12" s="134"/>
      <c r="N12" s="122">
        <f>E12+H12+K12</f>
        <v>44</v>
      </c>
      <c r="O12" s="121">
        <f>G12+J12+M12</f>
        <v>34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231</v>
      </c>
      <c r="D13" s="127" t="s">
        <v>117</v>
      </c>
      <c r="E13" s="125">
        <v>21</v>
      </c>
      <c r="F13" s="130" t="s">
        <v>10</v>
      </c>
      <c r="G13" s="126">
        <v>12</v>
      </c>
      <c r="H13" s="125">
        <v>21</v>
      </c>
      <c r="I13" s="130" t="s">
        <v>10</v>
      </c>
      <c r="J13" s="126">
        <v>18</v>
      </c>
      <c r="K13" s="125"/>
      <c r="L13" s="130" t="s">
        <v>10</v>
      </c>
      <c r="M13" s="126"/>
      <c r="N13" s="122">
        <f>E13+H13+K13</f>
        <v>42</v>
      </c>
      <c r="O13" s="121">
        <f>G13+J13+M13</f>
        <v>30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129</v>
      </c>
      <c r="D14" s="127" t="s">
        <v>118</v>
      </c>
      <c r="E14" s="125">
        <v>21</v>
      </c>
      <c r="F14" s="130" t="s">
        <v>10</v>
      </c>
      <c r="G14" s="126">
        <v>13</v>
      </c>
      <c r="H14" s="125">
        <v>21</v>
      </c>
      <c r="I14" s="130" t="s">
        <v>10</v>
      </c>
      <c r="J14" s="126">
        <v>17</v>
      </c>
      <c r="K14" s="125"/>
      <c r="L14" s="130" t="s">
        <v>10</v>
      </c>
      <c r="M14" s="126"/>
      <c r="N14" s="122">
        <f>E14+H14+K14</f>
        <v>42</v>
      </c>
      <c r="O14" s="121">
        <f>G14+J14+M14</f>
        <v>30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130</v>
      </c>
      <c r="D15" s="127" t="s">
        <v>119</v>
      </c>
      <c r="E15" s="125">
        <v>21</v>
      </c>
      <c r="F15" s="130" t="s">
        <v>10</v>
      </c>
      <c r="G15" s="126">
        <v>19</v>
      </c>
      <c r="H15" s="125">
        <v>21</v>
      </c>
      <c r="I15" s="130" t="s">
        <v>10</v>
      </c>
      <c r="J15" s="126">
        <v>2</v>
      </c>
      <c r="K15" s="125"/>
      <c r="L15" s="130" t="s">
        <v>10</v>
      </c>
      <c r="M15" s="126"/>
      <c r="N15" s="122">
        <f>E15+H15+K15</f>
        <v>42</v>
      </c>
      <c r="O15" s="121">
        <f>G15+J15+M15</f>
        <v>21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131</v>
      </c>
      <c r="D16" s="127" t="s">
        <v>120</v>
      </c>
      <c r="E16" s="125">
        <v>17</v>
      </c>
      <c r="F16" s="124" t="s">
        <v>10</v>
      </c>
      <c r="G16" s="126">
        <v>21</v>
      </c>
      <c r="H16" s="125">
        <v>17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34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239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204</v>
      </c>
      <c r="O17" s="108">
        <f t="shared" si="0"/>
        <v>157</v>
      </c>
      <c r="P17" s="109">
        <f t="shared" si="0"/>
        <v>8</v>
      </c>
      <c r="Q17" s="110">
        <f t="shared" si="0"/>
        <v>2</v>
      </c>
      <c r="R17" s="109">
        <f t="shared" si="0"/>
        <v>4</v>
      </c>
      <c r="S17" s="108">
        <f t="shared" si="0"/>
        <v>1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2" sqref="D12: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82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97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154</v>
      </c>
      <c r="D12" s="136" t="s">
        <v>107</v>
      </c>
      <c r="E12" s="125">
        <v>10</v>
      </c>
      <c r="F12" s="135" t="s">
        <v>10</v>
      </c>
      <c r="G12" s="126">
        <v>21</v>
      </c>
      <c r="H12" s="125">
        <v>22</v>
      </c>
      <c r="I12" s="135" t="s">
        <v>10</v>
      </c>
      <c r="J12" s="126">
        <v>20</v>
      </c>
      <c r="K12" s="125">
        <v>17</v>
      </c>
      <c r="L12" s="135" t="s">
        <v>10</v>
      </c>
      <c r="M12" s="134">
        <v>21</v>
      </c>
      <c r="N12" s="122">
        <f>E12+H12+K12</f>
        <v>49</v>
      </c>
      <c r="O12" s="121">
        <f>G12+J12+M12</f>
        <v>62</v>
      </c>
      <c r="P12" s="133">
        <f>IF(E12&gt;G12,1,0)+IF(H12&gt;J12,1,0)+IF(K12&gt;M12,1,0)</f>
        <v>1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261</v>
      </c>
      <c r="D13" s="127" t="s">
        <v>106</v>
      </c>
      <c r="E13" s="125">
        <v>19</v>
      </c>
      <c r="F13" s="130" t="s">
        <v>10</v>
      </c>
      <c r="G13" s="126">
        <v>21</v>
      </c>
      <c r="H13" s="125">
        <v>21</v>
      </c>
      <c r="I13" s="130" t="s">
        <v>10</v>
      </c>
      <c r="J13" s="126">
        <v>14</v>
      </c>
      <c r="K13" s="125">
        <v>18</v>
      </c>
      <c r="L13" s="130" t="s">
        <v>10</v>
      </c>
      <c r="M13" s="126">
        <v>21</v>
      </c>
      <c r="N13" s="122">
        <f>E13+H13+K13</f>
        <v>58</v>
      </c>
      <c r="O13" s="121">
        <f>G13+J13+M13</f>
        <v>56</v>
      </c>
      <c r="P13" s="129">
        <f>IF(E13&gt;G13,1,0)+IF(H13&gt;J13,1,0)+IF(K13&gt;M13,1,0)</f>
        <v>1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156</v>
      </c>
      <c r="D14" s="127" t="s">
        <v>108</v>
      </c>
      <c r="E14" s="125">
        <v>21</v>
      </c>
      <c r="F14" s="130" t="s">
        <v>10</v>
      </c>
      <c r="G14" s="126">
        <v>6</v>
      </c>
      <c r="H14" s="125">
        <v>21</v>
      </c>
      <c r="I14" s="130" t="s">
        <v>10</v>
      </c>
      <c r="J14" s="126">
        <v>13</v>
      </c>
      <c r="K14" s="125"/>
      <c r="L14" s="130" t="s">
        <v>10</v>
      </c>
      <c r="M14" s="126"/>
      <c r="N14" s="122">
        <f>E14+H14+K14</f>
        <v>42</v>
      </c>
      <c r="O14" s="121">
        <f>G14+J14+M14</f>
        <v>19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225</v>
      </c>
      <c r="D15" s="127" t="s">
        <v>109</v>
      </c>
      <c r="E15" s="125">
        <v>21</v>
      </c>
      <c r="F15" s="130" t="s">
        <v>10</v>
      </c>
      <c r="G15" s="126">
        <v>0</v>
      </c>
      <c r="H15" s="125">
        <v>21</v>
      </c>
      <c r="I15" s="130" t="s">
        <v>10</v>
      </c>
      <c r="J15" s="126">
        <v>0</v>
      </c>
      <c r="K15" s="125"/>
      <c r="L15" s="130" t="s">
        <v>10</v>
      </c>
      <c r="M15" s="126"/>
      <c r="N15" s="122">
        <f>E15+H15+K15</f>
        <v>42</v>
      </c>
      <c r="O15" s="121">
        <f>G15+J15+M15</f>
        <v>0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262</v>
      </c>
      <c r="D16" s="127" t="s">
        <v>110</v>
      </c>
      <c r="E16" s="125">
        <v>21</v>
      </c>
      <c r="F16" s="124" t="s">
        <v>10</v>
      </c>
      <c r="G16" s="126">
        <v>9</v>
      </c>
      <c r="H16" s="125">
        <v>21</v>
      </c>
      <c r="I16" s="124" t="s">
        <v>10</v>
      </c>
      <c r="J16" s="126">
        <v>7</v>
      </c>
      <c r="K16" s="125"/>
      <c r="L16" s="124" t="s">
        <v>10</v>
      </c>
      <c r="M16" s="123"/>
      <c r="N16" s="122">
        <f>E16+H16+K16</f>
        <v>42</v>
      </c>
      <c r="O16" s="121">
        <f>G16+J16+M16</f>
        <v>16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265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233</v>
      </c>
      <c r="O17" s="108">
        <f t="shared" si="0"/>
        <v>153</v>
      </c>
      <c r="P17" s="109">
        <f t="shared" si="0"/>
        <v>8</v>
      </c>
      <c r="Q17" s="110">
        <f t="shared" si="0"/>
        <v>4</v>
      </c>
      <c r="R17" s="109">
        <f t="shared" si="0"/>
        <v>3</v>
      </c>
      <c r="S17" s="108">
        <f t="shared" si="0"/>
        <v>2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2" sqref="C12:C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84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86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176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229</v>
      </c>
      <c r="D12" s="136" t="s">
        <v>101</v>
      </c>
      <c r="E12" s="125">
        <v>18</v>
      </c>
      <c r="F12" s="135" t="s">
        <v>10</v>
      </c>
      <c r="G12" s="126">
        <v>21</v>
      </c>
      <c r="H12" s="125">
        <v>17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35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159</v>
      </c>
      <c r="D13" s="127" t="s">
        <v>102</v>
      </c>
      <c r="E13" s="125">
        <v>20</v>
      </c>
      <c r="F13" s="130" t="s">
        <v>10</v>
      </c>
      <c r="G13" s="126">
        <v>22</v>
      </c>
      <c r="H13" s="125">
        <v>15</v>
      </c>
      <c r="I13" s="130" t="s">
        <v>10</v>
      </c>
      <c r="J13" s="126">
        <v>21</v>
      </c>
      <c r="K13" s="125"/>
      <c r="L13" s="130" t="s">
        <v>10</v>
      </c>
      <c r="M13" s="126"/>
      <c r="N13" s="122">
        <f>E13+H13+K13</f>
        <v>35</v>
      </c>
      <c r="O13" s="121">
        <f>G13+J13+M13</f>
        <v>43</v>
      </c>
      <c r="P13" s="129">
        <f>IF(E13&gt;G13,1,0)+IF(H13&gt;J13,1,0)+IF(K13&gt;M13,1,0)</f>
        <v>0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227</v>
      </c>
      <c r="D14" s="127" t="s">
        <v>210</v>
      </c>
      <c r="E14" s="125">
        <v>21</v>
      </c>
      <c r="F14" s="130" t="s">
        <v>10</v>
      </c>
      <c r="G14" s="126">
        <v>10</v>
      </c>
      <c r="H14" s="125">
        <v>21</v>
      </c>
      <c r="I14" s="130" t="s">
        <v>10</v>
      </c>
      <c r="J14" s="126">
        <v>17</v>
      </c>
      <c r="K14" s="125"/>
      <c r="L14" s="130" t="s">
        <v>10</v>
      </c>
      <c r="M14" s="126"/>
      <c r="N14" s="122">
        <f>E14+H14+K14</f>
        <v>42</v>
      </c>
      <c r="O14" s="121">
        <f>G14+J14+M14</f>
        <v>27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153</v>
      </c>
      <c r="D15" s="127" t="s">
        <v>105</v>
      </c>
      <c r="E15" s="125">
        <v>21</v>
      </c>
      <c r="F15" s="130" t="s">
        <v>10</v>
      </c>
      <c r="G15" s="126">
        <v>10</v>
      </c>
      <c r="H15" s="125">
        <v>14</v>
      </c>
      <c r="I15" s="130" t="s">
        <v>10</v>
      </c>
      <c r="J15" s="126">
        <v>21</v>
      </c>
      <c r="K15" s="125">
        <v>19</v>
      </c>
      <c r="L15" s="130" t="s">
        <v>10</v>
      </c>
      <c r="M15" s="126">
        <v>21</v>
      </c>
      <c r="N15" s="122">
        <f>E15+H15+K15</f>
        <v>54</v>
      </c>
      <c r="O15" s="121">
        <f>G15+J15+M15</f>
        <v>52</v>
      </c>
      <c r="P15" s="129">
        <f>IF(E15&gt;G15,1,0)+IF(H15&gt;J15,1,0)+IF(K15&gt;M15,1,0)</f>
        <v>1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202</v>
      </c>
      <c r="D16" s="127" t="s">
        <v>104</v>
      </c>
      <c r="E16" s="125">
        <v>12</v>
      </c>
      <c r="F16" s="124" t="s">
        <v>10</v>
      </c>
      <c r="G16" s="126">
        <v>21</v>
      </c>
      <c r="H16" s="125">
        <v>20</v>
      </c>
      <c r="I16" s="124" t="s">
        <v>10</v>
      </c>
      <c r="J16" s="126">
        <v>22</v>
      </c>
      <c r="K16" s="125"/>
      <c r="L16" s="124" t="s">
        <v>10</v>
      </c>
      <c r="M16" s="123"/>
      <c r="N16" s="122">
        <f>E16+H16+K16</f>
        <v>32</v>
      </c>
      <c r="O16" s="121">
        <f>G16+J16+M16</f>
        <v>43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99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198</v>
      </c>
      <c r="O17" s="108">
        <f t="shared" si="0"/>
        <v>207</v>
      </c>
      <c r="P17" s="109">
        <f t="shared" si="0"/>
        <v>3</v>
      </c>
      <c r="Q17" s="110">
        <f t="shared" si="0"/>
        <v>8</v>
      </c>
      <c r="R17" s="109">
        <f t="shared" si="0"/>
        <v>1</v>
      </c>
      <c r="S17" s="108">
        <f t="shared" si="0"/>
        <v>4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7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2.7109375" style="1" customWidth="1"/>
    <col min="2" max="2" width="4.00390625" style="2" customWidth="1"/>
    <col min="3" max="3" width="30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7109375" style="1" customWidth="1"/>
    <col min="9" max="10" width="4.7109375" style="1" customWidth="1"/>
    <col min="11" max="11" width="1.7109375" style="1" customWidth="1"/>
    <col min="12" max="13" width="4.7109375" style="1" customWidth="1"/>
    <col min="14" max="14" width="1.7109375" style="1" customWidth="1"/>
    <col min="15" max="15" width="4.7109375" style="1" customWidth="1"/>
    <col min="16" max="16" width="5.7109375" style="1" customWidth="1"/>
    <col min="17" max="17" width="1.7109375" style="1" customWidth="1"/>
    <col min="18" max="18" width="5.7109375" style="1" customWidth="1"/>
    <col min="19" max="19" width="4.7109375" style="1" customWidth="1"/>
    <col min="20" max="20" width="1.7109375" style="1" customWidth="1"/>
    <col min="21" max="22" width="4.7109375" style="1" customWidth="1"/>
    <col min="23" max="23" width="1.7109375" style="1" customWidth="1"/>
    <col min="24" max="24" width="4.7109375" style="1" customWidth="1"/>
    <col min="25" max="25" width="9.140625" style="1" customWidth="1"/>
    <col min="26" max="26" width="10.28125" style="1" customWidth="1"/>
    <col min="27" max="27" width="2.7109375" style="1" customWidth="1"/>
    <col min="28" max="16384" width="9.140625" style="1" customWidth="1"/>
  </cols>
  <sheetData>
    <row r="1" ht="8.25" customHeight="1"/>
    <row r="2" spans="1:28" ht="26.25">
      <c r="A2" s="4"/>
      <c r="B2" s="83" t="s">
        <v>70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4"/>
      <c r="AB2" s="4"/>
    </row>
    <row r="3" spans="1:28" ht="65.25" customHeight="1">
      <c r="A3" s="4"/>
      <c r="B3" s="80"/>
      <c r="C3" s="81"/>
      <c r="D3" s="80"/>
      <c r="E3" s="80"/>
      <c r="F3" s="2"/>
      <c r="G3" s="2"/>
      <c r="H3" s="2"/>
      <c r="I3" s="80"/>
      <c r="J3" s="80"/>
      <c r="K3" s="80"/>
      <c r="L3" s="80"/>
      <c r="M3" s="80"/>
      <c r="N3" s="80"/>
      <c r="O3" s="197" t="s">
        <v>71</v>
      </c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4"/>
      <c r="AB3" s="4"/>
    </row>
    <row r="4" spans="1:28" ht="12" customHeight="1" thickBot="1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6" s="2" customFormat="1" ht="30" customHeight="1" thickBot="1" thickTop="1">
      <c r="B5" s="79"/>
      <c r="C5" s="78" t="s">
        <v>66</v>
      </c>
      <c r="D5" s="198">
        <v>1</v>
      </c>
      <c r="E5" s="199"/>
      <c r="F5" s="200"/>
      <c r="G5" s="201">
        <v>2</v>
      </c>
      <c r="H5" s="199"/>
      <c r="I5" s="200"/>
      <c r="J5" s="201">
        <v>3</v>
      </c>
      <c r="K5" s="199"/>
      <c r="L5" s="200"/>
      <c r="M5" s="201">
        <v>4</v>
      </c>
      <c r="N5" s="199"/>
      <c r="O5" s="200"/>
      <c r="P5" s="202" t="s">
        <v>15</v>
      </c>
      <c r="Q5" s="203"/>
      <c r="R5" s="204"/>
      <c r="S5" s="203" t="s">
        <v>14</v>
      </c>
      <c r="T5" s="203"/>
      <c r="U5" s="204"/>
      <c r="V5" s="205" t="s">
        <v>13</v>
      </c>
      <c r="W5" s="203"/>
      <c r="X5" s="204"/>
      <c r="Y5" s="77" t="s">
        <v>12</v>
      </c>
      <c r="Z5" s="76" t="s">
        <v>11</v>
      </c>
    </row>
    <row r="6" spans="1:28" ht="19.5" customHeight="1">
      <c r="A6" s="4"/>
      <c r="B6" s="206">
        <v>1</v>
      </c>
      <c r="C6" s="63"/>
      <c r="D6" s="75"/>
      <c r="E6" s="56"/>
      <c r="F6" s="55"/>
      <c r="G6" s="60">
        <v>3</v>
      </c>
      <c r="H6" s="59" t="s">
        <v>10</v>
      </c>
      <c r="I6" s="61">
        <v>2</v>
      </c>
      <c r="J6" s="60">
        <v>3</v>
      </c>
      <c r="K6" s="59" t="s">
        <v>10</v>
      </c>
      <c r="L6" s="61">
        <v>2</v>
      </c>
      <c r="M6" s="60">
        <v>2</v>
      </c>
      <c r="N6" s="59" t="s">
        <v>10</v>
      </c>
      <c r="O6" s="61">
        <v>3</v>
      </c>
      <c r="P6" s="54"/>
      <c r="Q6" s="52"/>
      <c r="R6" s="48"/>
      <c r="S6" s="53"/>
      <c r="T6" s="52"/>
      <c r="U6" s="51"/>
      <c r="V6" s="50">
        <f>G6+J6+M6</f>
        <v>8</v>
      </c>
      <c r="W6" s="49" t="s">
        <v>10</v>
      </c>
      <c r="X6" s="48">
        <f>I6+L6+O6</f>
        <v>7</v>
      </c>
      <c r="Y6" s="209"/>
      <c r="Z6" s="212" t="s">
        <v>241</v>
      </c>
      <c r="AA6" s="4"/>
      <c r="AB6" s="4"/>
    </row>
    <row r="7" spans="1:28" ht="19.5" customHeight="1">
      <c r="A7" s="4"/>
      <c r="B7" s="207"/>
      <c r="C7" s="47" t="s">
        <v>80</v>
      </c>
      <c r="D7" s="74"/>
      <c r="E7" s="40"/>
      <c r="F7" s="39"/>
      <c r="G7" s="44">
        <v>7</v>
      </c>
      <c r="H7" s="43" t="s">
        <v>10</v>
      </c>
      <c r="I7" s="45">
        <v>6</v>
      </c>
      <c r="J7" s="44">
        <v>7</v>
      </c>
      <c r="K7" s="43" t="s">
        <v>10</v>
      </c>
      <c r="L7" s="45">
        <v>5</v>
      </c>
      <c r="M7" s="44">
        <v>4</v>
      </c>
      <c r="N7" s="43" t="s">
        <v>10</v>
      </c>
      <c r="O7" s="45">
        <v>6</v>
      </c>
      <c r="P7" s="38"/>
      <c r="Q7" s="37"/>
      <c r="R7" s="34"/>
      <c r="S7" s="36">
        <f>G7+J7+M7</f>
        <v>18</v>
      </c>
      <c r="T7" s="35" t="s">
        <v>10</v>
      </c>
      <c r="U7" s="34">
        <f>I7+L7+O7</f>
        <v>17</v>
      </c>
      <c r="V7" s="33"/>
      <c r="W7" s="32"/>
      <c r="X7" s="31"/>
      <c r="Y7" s="210"/>
      <c r="Z7" s="213"/>
      <c r="AA7" s="4"/>
      <c r="AB7" s="4"/>
    </row>
    <row r="8" spans="1:28" ht="19.5" customHeight="1" thickBot="1">
      <c r="A8" s="4"/>
      <c r="B8" s="208"/>
      <c r="C8" s="30" t="s">
        <v>81</v>
      </c>
      <c r="D8" s="73"/>
      <c r="E8" s="23"/>
      <c r="F8" s="72"/>
      <c r="G8" s="27">
        <v>248</v>
      </c>
      <c r="H8" s="26" t="s">
        <v>10</v>
      </c>
      <c r="I8" s="28">
        <v>231</v>
      </c>
      <c r="J8" s="27">
        <v>227</v>
      </c>
      <c r="K8" s="26" t="s">
        <v>10</v>
      </c>
      <c r="L8" s="28">
        <v>211</v>
      </c>
      <c r="M8" s="27">
        <v>172</v>
      </c>
      <c r="N8" s="26" t="s">
        <v>10</v>
      </c>
      <c r="O8" s="28">
        <v>173</v>
      </c>
      <c r="P8" s="21">
        <f>G8+J8+M8</f>
        <v>647</v>
      </c>
      <c r="Q8" s="20" t="s">
        <v>10</v>
      </c>
      <c r="R8" s="19">
        <f>I8+L8+O8</f>
        <v>615</v>
      </c>
      <c r="S8" s="18"/>
      <c r="T8" s="17"/>
      <c r="U8" s="16"/>
      <c r="V8" s="15"/>
      <c r="W8" s="14"/>
      <c r="X8" s="13"/>
      <c r="Y8" s="211"/>
      <c r="Z8" s="214"/>
      <c r="AA8" s="4"/>
      <c r="AB8" s="4"/>
    </row>
    <row r="9" spans="1:28" ht="19.5" customHeight="1">
      <c r="A9" s="4"/>
      <c r="B9" s="206">
        <v>2</v>
      </c>
      <c r="C9" s="63"/>
      <c r="D9" s="62">
        <f>I6</f>
        <v>2</v>
      </c>
      <c r="E9" s="59" t="s">
        <v>10</v>
      </c>
      <c r="F9" s="58">
        <f>G6</f>
        <v>3</v>
      </c>
      <c r="G9" s="57"/>
      <c r="H9" s="56"/>
      <c r="I9" s="55"/>
      <c r="J9" s="60">
        <v>1</v>
      </c>
      <c r="K9" s="59" t="s">
        <v>10</v>
      </c>
      <c r="L9" s="61">
        <v>4</v>
      </c>
      <c r="M9" s="60">
        <v>1</v>
      </c>
      <c r="N9" s="59" t="s">
        <v>10</v>
      </c>
      <c r="O9" s="61">
        <v>4</v>
      </c>
      <c r="P9" s="54"/>
      <c r="Q9" s="52"/>
      <c r="R9" s="48"/>
      <c r="S9" s="53"/>
      <c r="T9" s="52"/>
      <c r="U9" s="51"/>
      <c r="V9" s="50">
        <f>D9+J9+M9</f>
        <v>4</v>
      </c>
      <c r="W9" s="49" t="s">
        <v>10</v>
      </c>
      <c r="X9" s="48">
        <f>F9+L9+O9</f>
        <v>11</v>
      </c>
      <c r="Y9" s="209"/>
      <c r="Z9" s="212" t="s">
        <v>246</v>
      </c>
      <c r="AA9" s="4"/>
      <c r="AB9" s="4"/>
    </row>
    <row r="10" spans="1:28" ht="19.5" customHeight="1">
      <c r="A10" s="4"/>
      <c r="B10" s="207"/>
      <c r="C10" s="47" t="s">
        <v>82</v>
      </c>
      <c r="D10" s="46">
        <f>I7</f>
        <v>6</v>
      </c>
      <c r="E10" s="43" t="s">
        <v>10</v>
      </c>
      <c r="F10" s="42">
        <f>G7</f>
        <v>7</v>
      </c>
      <c r="G10" s="41"/>
      <c r="H10" s="40"/>
      <c r="I10" s="39"/>
      <c r="J10" s="44">
        <v>2</v>
      </c>
      <c r="K10" s="43" t="s">
        <v>10</v>
      </c>
      <c r="L10" s="45">
        <v>8</v>
      </c>
      <c r="M10" s="44">
        <v>4</v>
      </c>
      <c r="N10" s="43" t="s">
        <v>10</v>
      </c>
      <c r="O10" s="45">
        <v>8</v>
      </c>
      <c r="P10" s="38"/>
      <c r="Q10" s="37"/>
      <c r="R10" s="34"/>
      <c r="S10" s="36">
        <f>D10+J10+M10</f>
        <v>12</v>
      </c>
      <c r="T10" s="35" t="s">
        <v>10</v>
      </c>
      <c r="U10" s="34">
        <f>F10+L10+O10</f>
        <v>23</v>
      </c>
      <c r="V10" s="33"/>
      <c r="W10" s="32"/>
      <c r="X10" s="31"/>
      <c r="Y10" s="210"/>
      <c r="Z10" s="213"/>
      <c r="AA10" s="4"/>
      <c r="AB10" s="4"/>
    </row>
    <row r="11" spans="1:31" ht="19.5" customHeight="1" thickBot="1">
      <c r="A11" s="4"/>
      <c r="B11" s="208"/>
      <c r="C11" s="30" t="s">
        <v>83</v>
      </c>
      <c r="D11" s="29">
        <f>I8</f>
        <v>231</v>
      </c>
      <c r="E11" s="26" t="s">
        <v>10</v>
      </c>
      <c r="F11" s="25">
        <f>G8</f>
        <v>248</v>
      </c>
      <c r="G11" s="24"/>
      <c r="H11" s="23"/>
      <c r="I11" s="72"/>
      <c r="J11" s="27">
        <v>176</v>
      </c>
      <c r="K11" s="26" t="s">
        <v>10</v>
      </c>
      <c r="L11" s="28">
        <v>207</v>
      </c>
      <c r="M11" s="27">
        <v>210</v>
      </c>
      <c r="N11" s="26" t="s">
        <v>10</v>
      </c>
      <c r="O11" s="28">
        <v>231</v>
      </c>
      <c r="P11" s="21">
        <f>D11+J11+M11</f>
        <v>617</v>
      </c>
      <c r="Q11" s="20" t="s">
        <v>10</v>
      </c>
      <c r="R11" s="19">
        <f>F11+L11+O11</f>
        <v>686</v>
      </c>
      <c r="S11" s="18"/>
      <c r="T11" s="17"/>
      <c r="U11" s="16"/>
      <c r="V11" s="15"/>
      <c r="W11" s="14"/>
      <c r="X11" s="13"/>
      <c r="Y11" s="211"/>
      <c r="Z11" s="214"/>
      <c r="AA11" s="4"/>
      <c r="AB11" s="4"/>
      <c r="AD11" s="3"/>
      <c r="AE11" s="3"/>
    </row>
    <row r="12" spans="1:31" ht="19.5" customHeight="1">
      <c r="A12" s="4"/>
      <c r="B12" s="206">
        <v>3</v>
      </c>
      <c r="C12" s="71"/>
      <c r="D12" s="62">
        <f>L6</f>
        <v>2</v>
      </c>
      <c r="E12" s="59" t="s">
        <v>10</v>
      </c>
      <c r="F12" s="61">
        <f>J6</f>
        <v>3</v>
      </c>
      <c r="G12" s="60">
        <f>L9</f>
        <v>4</v>
      </c>
      <c r="H12" s="59" t="s">
        <v>10</v>
      </c>
      <c r="I12" s="61">
        <f>J9</f>
        <v>1</v>
      </c>
      <c r="J12" s="57"/>
      <c r="K12" s="56"/>
      <c r="L12" s="55"/>
      <c r="M12" s="60">
        <v>1</v>
      </c>
      <c r="N12" s="59" t="s">
        <v>10</v>
      </c>
      <c r="O12" s="61">
        <v>4</v>
      </c>
      <c r="P12" s="69"/>
      <c r="Q12" s="68"/>
      <c r="R12" s="67"/>
      <c r="S12" s="66"/>
      <c r="T12" s="65"/>
      <c r="U12" s="64"/>
      <c r="V12" s="50">
        <f>D12+G12+M12</f>
        <v>7</v>
      </c>
      <c r="W12" s="49" t="s">
        <v>10</v>
      </c>
      <c r="X12" s="48">
        <f>F12+I12+O12</f>
        <v>8</v>
      </c>
      <c r="Y12" s="209"/>
      <c r="Z12" s="212" t="s">
        <v>245</v>
      </c>
      <c r="AA12" s="4"/>
      <c r="AB12" s="4"/>
      <c r="AD12" s="3"/>
      <c r="AE12" s="3"/>
    </row>
    <row r="13" spans="1:31" ht="19.5" customHeight="1">
      <c r="A13" s="4"/>
      <c r="B13" s="207"/>
      <c r="C13" s="71" t="s">
        <v>84</v>
      </c>
      <c r="D13" s="46">
        <f>L7</f>
        <v>5</v>
      </c>
      <c r="E13" s="43" t="s">
        <v>10</v>
      </c>
      <c r="F13" s="45">
        <f>J7</f>
        <v>7</v>
      </c>
      <c r="G13" s="44">
        <f>L10</f>
        <v>8</v>
      </c>
      <c r="H13" s="43" t="s">
        <v>10</v>
      </c>
      <c r="I13" s="45">
        <f>J10</f>
        <v>2</v>
      </c>
      <c r="J13" s="41"/>
      <c r="K13" s="40"/>
      <c r="L13" s="39"/>
      <c r="M13" s="44">
        <v>3</v>
      </c>
      <c r="N13" s="43" t="s">
        <v>10</v>
      </c>
      <c r="O13" s="45">
        <v>8</v>
      </c>
      <c r="P13" s="69"/>
      <c r="Q13" s="68"/>
      <c r="R13" s="67"/>
      <c r="S13" s="36">
        <f>D13+G13+M13</f>
        <v>16</v>
      </c>
      <c r="T13" s="35" t="s">
        <v>10</v>
      </c>
      <c r="U13" s="34">
        <f>F13+I13+O13</f>
        <v>17</v>
      </c>
      <c r="V13" s="33"/>
      <c r="W13" s="32"/>
      <c r="X13" s="31"/>
      <c r="Y13" s="210"/>
      <c r="Z13" s="213"/>
      <c r="AA13" s="4"/>
      <c r="AB13" s="4"/>
      <c r="AD13" s="3"/>
      <c r="AE13" s="3"/>
    </row>
    <row r="14" spans="1:31" ht="19.5" customHeight="1" thickBot="1">
      <c r="A14" s="4"/>
      <c r="B14" s="208"/>
      <c r="C14" s="70" t="s">
        <v>85</v>
      </c>
      <c r="D14" s="29">
        <f>L8</f>
        <v>211</v>
      </c>
      <c r="E14" s="26" t="s">
        <v>10</v>
      </c>
      <c r="F14" s="28">
        <f>J8</f>
        <v>227</v>
      </c>
      <c r="G14" s="27">
        <f>L11</f>
        <v>207</v>
      </c>
      <c r="H14" s="26" t="s">
        <v>10</v>
      </c>
      <c r="I14" s="28">
        <f>J11</f>
        <v>176</v>
      </c>
      <c r="J14" s="41"/>
      <c r="K14" s="40"/>
      <c r="L14" s="39"/>
      <c r="M14" s="27">
        <v>198</v>
      </c>
      <c r="N14" s="26" t="s">
        <v>10</v>
      </c>
      <c r="O14" s="28">
        <v>207</v>
      </c>
      <c r="P14" s="69">
        <f>D14+G14+M14</f>
        <v>616</v>
      </c>
      <c r="Q14" s="68"/>
      <c r="R14" s="67">
        <f>F14+I14+O14</f>
        <v>610</v>
      </c>
      <c r="S14" s="66"/>
      <c r="T14" s="65"/>
      <c r="U14" s="64"/>
      <c r="V14" s="33"/>
      <c r="W14" s="32"/>
      <c r="X14" s="31"/>
      <c r="Y14" s="211"/>
      <c r="Z14" s="214"/>
      <c r="AA14" s="4"/>
      <c r="AB14" s="4"/>
      <c r="AD14" s="3"/>
      <c r="AE14" s="3"/>
    </row>
    <row r="15" spans="1:31" ht="19.5" customHeight="1">
      <c r="A15" s="4"/>
      <c r="B15" s="206">
        <v>4</v>
      </c>
      <c r="C15" s="63"/>
      <c r="D15" s="62">
        <f>O6</f>
        <v>3</v>
      </c>
      <c r="E15" s="59" t="s">
        <v>10</v>
      </c>
      <c r="F15" s="61">
        <f>M6</f>
        <v>2</v>
      </c>
      <c r="G15" s="60">
        <f>O9</f>
        <v>4</v>
      </c>
      <c r="H15" s="59" t="s">
        <v>10</v>
      </c>
      <c r="I15" s="61">
        <f>M9</f>
        <v>1</v>
      </c>
      <c r="J15" s="60">
        <f>O12</f>
        <v>4</v>
      </c>
      <c r="K15" s="59" t="s">
        <v>10</v>
      </c>
      <c r="L15" s="58">
        <f>M12</f>
        <v>1</v>
      </c>
      <c r="M15" s="57"/>
      <c r="N15" s="56"/>
      <c r="O15" s="55"/>
      <c r="P15" s="54"/>
      <c r="Q15" s="52"/>
      <c r="R15" s="48"/>
      <c r="S15" s="53"/>
      <c r="T15" s="52"/>
      <c r="U15" s="51"/>
      <c r="V15" s="50">
        <f>D15+G15+J15</f>
        <v>11</v>
      </c>
      <c r="W15" s="49" t="s">
        <v>10</v>
      </c>
      <c r="X15" s="48">
        <f>F15+I15+L15</f>
        <v>4</v>
      </c>
      <c r="Y15" s="209"/>
      <c r="Z15" s="215" t="s">
        <v>240</v>
      </c>
      <c r="AA15" s="4"/>
      <c r="AB15" s="12"/>
      <c r="AD15" s="3"/>
      <c r="AE15" s="3"/>
    </row>
    <row r="16" spans="1:31" ht="19.5" customHeight="1">
      <c r="A16" s="4"/>
      <c r="B16" s="207"/>
      <c r="C16" s="47" t="s">
        <v>86</v>
      </c>
      <c r="D16" s="46">
        <f>O7</f>
        <v>6</v>
      </c>
      <c r="E16" s="43" t="s">
        <v>10</v>
      </c>
      <c r="F16" s="45">
        <f>M7</f>
        <v>4</v>
      </c>
      <c r="G16" s="44">
        <f>O10</f>
        <v>8</v>
      </c>
      <c r="H16" s="43" t="s">
        <v>10</v>
      </c>
      <c r="I16" s="45">
        <f>M10</f>
        <v>4</v>
      </c>
      <c r="J16" s="44">
        <f>O13</f>
        <v>8</v>
      </c>
      <c r="K16" s="43" t="s">
        <v>10</v>
      </c>
      <c r="L16" s="42">
        <f>M13</f>
        <v>3</v>
      </c>
      <c r="M16" s="41"/>
      <c r="N16" s="40"/>
      <c r="O16" s="39"/>
      <c r="P16" s="38"/>
      <c r="Q16" s="37"/>
      <c r="R16" s="34"/>
      <c r="S16" s="36">
        <f>D16+G16+J16</f>
        <v>22</v>
      </c>
      <c r="T16" s="35" t="s">
        <v>10</v>
      </c>
      <c r="U16" s="34">
        <f>F16+I16+L16</f>
        <v>11</v>
      </c>
      <c r="V16" s="33"/>
      <c r="W16" s="32"/>
      <c r="X16" s="31"/>
      <c r="Y16" s="210"/>
      <c r="Z16" s="216"/>
      <c r="AA16" s="4"/>
      <c r="AB16" s="12"/>
      <c r="AD16" s="3"/>
      <c r="AE16" s="3"/>
    </row>
    <row r="17" spans="1:31" ht="19.5" customHeight="1" thickBot="1">
      <c r="A17" s="4"/>
      <c r="B17" s="208"/>
      <c r="C17" s="30" t="s">
        <v>87</v>
      </c>
      <c r="D17" s="29">
        <f>O8</f>
        <v>173</v>
      </c>
      <c r="E17" s="26" t="s">
        <v>10</v>
      </c>
      <c r="F17" s="28">
        <f>M8</f>
        <v>172</v>
      </c>
      <c r="G17" s="27">
        <f>O11</f>
        <v>231</v>
      </c>
      <c r="H17" s="26" t="s">
        <v>10</v>
      </c>
      <c r="I17" s="28">
        <f>M11</f>
        <v>210</v>
      </c>
      <c r="J17" s="27">
        <f>O14</f>
        <v>207</v>
      </c>
      <c r="K17" s="26" t="s">
        <v>10</v>
      </c>
      <c r="L17" s="25">
        <f>M14</f>
        <v>198</v>
      </c>
      <c r="M17" s="24"/>
      <c r="N17" s="23"/>
      <c r="O17" s="22"/>
      <c r="P17" s="21">
        <f>D17+G17+J17</f>
        <v>611</v>
      </c>
      <c r="Q17" s="20" t="s">
        <v>10</v>
      </c>
      <c r="R17" s="19">
        <f>F17+I17+L17</f>
        <v>580</v>
      </c>
      <c r="S17" s="18"/>
      <c r="T17" s="17"/>
      <c r="U17" s="16"/>
      <c r="V17" s="15"/>
      <c r="W17" s="14"/>
      <c r="X17" s="13"/>
      <c r="Y17" s="211"/>
      <c r="Z17" s="217"/>
      <c r="AA17" s="4"/>
      <c r="AB17" s="12"/>
      <c r="AD17" s="3"/>
      <c r="AE17" s="3"/>
    </row>
    <row r="18" spans="1:33" ht="14.25">
      <c r="A18" s="4"/>
      <c r="C18" s="4"/>
      <c r="D18" s="221" t="s">
        <v>9</v>
      </c>
      <c r="E18" s="222"/>
      <c r="F18" s="223"/>
      <c r="G18" s="224" t="s">
        <v>8</v>
      </c>
      <c r="H18" s="225"/>
      <c r="I18" s="226"/>
      <c r="J18" s="224" t="s">
        <v>7</v>
      </c>
      <c r="K18" s="225"/>
      <c r="L18" s="226"/>
      <c r="M18" s="6"/>
      <c r="N18" s="6"/>
      <c r="O18" s="6"/>
      <c r="P18" s="11">
        <f>SUM(P6:P17)</f>
        <v>2491</v>
      </c>
      <c r="Q18" s="11"/>
      <c r="R18" s="10">
        <f>SUM(R6:R17)</f>
        <v>2491</v>
      </c>
      <c r="S18" s="11">
        <f>SUM(S6:S17)</f>
        <v>68</v>
      </c>
      <c r="T18" s="11"/>
      <c r="U18" s="10">
        <f>SUM(U6:U17)</f>
        <v>68</v>
      </c>
      <c r="V18" s="11">
        <f>SUM(V6:V17)</f>
        <v>30</v>
      </c>
      <c r="W18" s="11"/>
      <c r="X18" s="10">
        <f>SUM(X6:X17)</f>
        <v>30</v>
      </c>
      <c r="Y18" s="4"/>
      <c r="Z18" s="4"/>
      <c r="AA18" s="4"/>
      <c r="AB18" s="4"/>
      <c r="AD18" s="3"/>
      <c r="AE18" s="3"/>
      <c r="AF18" s="3"/>
      <c r="AG18" s="3"/>
    </row>
    <row r="19" spans="1:33" ht="12.75">
      <c r="A19" s="4"/>
      <c r="C19" s="9" t="s">
        <v>6</v>
      </c>
      <c r="D19" s="227" t="s">
        <v>5</v>
      </c>
      <c r="E19" s="228"/>
      <c r="F19" s="229"/>
      <c r="G19" s="227" t="s">
        <v>4</v>
      </c>
      <c r="H19" s="228"/>
      <c r="I19" s="229"/>
      <c r="J19" s="227" t="s">
        <v>3</v>
      </c>
      <c r="K19" s="228"/>
      <c r="L19" s="229"/>
      <c r="M19" s="6"/>
      <c r="N19" s="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"/>
      <c r="AB19" s="4"/>
      <c r="AF19" s="3"/>
      <c r="AG19" s="3"/>
    </row>
    <row r="20" spans="1:33" ht="12.75">
      <c r="A20" s="4"/>
      <c r="C20" s="4"/>
      <c r="D20" s="218" t="s">
        <v>2</v>
      </c>
      <c r="E20" s="219"/>
      <c r="F20" s="220"/>
      <c r="G20" s="218" t="s">
        <v>1</v>
      </c>
      <c r="H20" s="219"/>
      <c r="I20" s="220"/>
      <c r="J20" s="218" t="s">
        <v>0</v>
      </c>
      <c r="K20" s="219"/>
      <c r="L20" s="220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"/>
      <c r="AB20" s="4"/>
      <c r="AF20" s="3"/>
      <c r="AG20" s="3"/>
    </row>
    <row r="21" spans="1:33" ht="12.75">
      <c r="A21" s="4"/>
      <c r="C21" s="5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"/>
      <c r="AB21" s="4"/>
      <c r="AF21" s="3"/>
      <c r="AG21" s="3"/>
    </row>
    <row r="22" spans="1:33" ht="12.75">
      <c r="A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"/>
      <c r="AB22" s="4"/>
      <c r="AF22" s="3"/>
      <c r="AG22" s="3"/>
    </row>
    <row r="23" spans="1:33" ht="12.75">
      <c r="A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4"/>
      <c r="AB23" s="4"/>
      <c r="AG23" s="3"/>
    </row>
    <row r="24" spans="1:33" ht="12.75">
      <c r="A24" s="4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"/>
      <c r="Q24" s="5"/>
      <c r="R24" s="5"/>
      <c r="S24" s="5"/>
      <c r="T24" s="5"/>
      <c r="U24" s="4"/>
      <c r="V24" s="4"/>
      <c r="W24" s="4"/>
      <c r="X24" s="4"/>
      <c r="Y24" s="4"/>
      <c r="Z24" s="4"/>
      <c r="AA24" s="4"/>
      <c r="AB24" s="4"/>
      <c r="AG24" s="3"/>
    </row>
    <row r="25" spans="1:33" ht="12.75">
      <c r="A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4"/>
      <c r="Y25" s="4"/>
      <c r="Z25" s="4"/>
      <c r="AA25" s="4"/>
      <c r="AB25" s="4"/>
      <c r="AG25" s="3"/>
    </row>
    <row r="26" spans="15:23" ht="12.75">
      <c r="O26" s="3"/>
      <c r="P26" s="3"/>
      <c r="Q26" s="3"/>
      <c r="R26" s="3"/>
      <c r="S26" s="3"/>
      <c r="T26" s="3"/>
      <c r="U26" s="3"/>
      <c r="V26" s="3"/>
      <c r="W26" s="3"/>
    </row>
    <row r="27" spans="31:32" ht="12.75">
      <c r="AE27" s="3"/>
      <c r="AF27" s="3"/>
    </row>
  </sheetData>
  <sheetProtection/>
  <mergeCells count="29">
    <mergeCell ref="D20:F20"/>
    <mergeCell ref="G20:I20"/>
    <mergeCell ref="J20:L20"/>
    <mergeCell ref="D18:F18"/>
    <mergeCell ref="G18:I18"/>
    <mergeCell ref="J18:L18"/>
    <mergeCell ref="D19:F19"/>
    <mergeCell ref="G19:I19"/>
    <mergeCell ref="J19:L19"/>
    <mergeCell ref="B12:B14"/>
    <mergeCell ref="Y12:Y14"/>
    <mergeCell ref="Z12:Z14"/>
    <mergeCell ref="B15:B17"/>
    <mergeCell ref="Y15:Y17"/>
    <mergeCell ref="Z15:Z17"/>
    <mergeCell ref="B6:B8"/>
    <mergeCell ref="Y6:Y8"/>
    <mergeCell ref="Z6:Z8"/>
    <mergeCell ref="B9:B11"/>
    <mergeCell ref="Y9:Y11"/>
    <mergeCell ref="Z9:Z11"/>
    <mergeCell ref="O3:Z3"/>
    <mergeCell ref="D5:F5"/>
    <mergeCell ref="G5:I5"/>
    <mergeCell ref="J5:L5"/>
    <mergeCell ref="M5:O5"/>
    <mergeCell ref="P5:R5"/>
    <mergeCell ref="S5:U5"/>
    <mergeCell ref="V5:X5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6" sqref="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82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80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177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223</v>
      </c>
      <c r="D12" s="137" t="s">
        <v>212</v>
      </c>
      <c r="E12" s="125">
        <v>17</v>
      </c>
      <c r="F12" s="135" t="s">
        <v>10</v>
      </c>
      <c r="G12" s="126">
        <v>21</v>
      </c>
      <c r="H12" s="125">
        <v>21</v>
      </c>
      <c r="I12" s="135" t="s">
        <v>10</v>
      </c>
      <c r="J12" s="126">
        <v>17</v>
      </c>
      <c r="K12" s="125">
        <v>11</v>
      </c>
      <c r="L12" s="135" t="s">
        <v>10</v>
      </c>
      <c r="M12" s="134">
        <v>21</v>
      </c>
      <c r="N12" s="122">
        <f>E12+H12+K12</f>
        <v>49</v>
      </c>
      <c r="O12" s="121">
        <f>G12+J12+M12</f>
        <v>59</v>
      </c>
      <c r="P12" s="133">
        <f>IF(E12&gt;G12,1,0)+IF(H12&gt;J12,1,0)+IF(K12&gt;M12,1,0)</f>
        <v>1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224</v>
      </c>
      <c r="D13" s="127" t="s">
        <v>197</v>
      </c>
      <c r="E13" s="125">
        <v>16</v>
      </c>
      <c r="F13" s="130" t="s">
        <v>10</v>
      </c>
      <c r="G13" s="126">
        <v>21</v>
      </c>
      <c r="H13" s="125">
        <v>21</v>
      </c>
      <c r="I13" s="130" t="s">
        <v>10</v>
      </c>
      <c r="J13" s="126">
        <v>10</v>
      </c>
      <c r="K13" s="125">
        <v>21</v>
      </c>
      <c r="L13" s="130" t="s">
        <v>10</v>
      </c>
      <c r="M13" s="126">
        <v>18</v>
      </c>
      <c r="N13" s="122">
        <f>E13+H13+K13</f>
        <v>58</v>
      </c>
      <c r="O13" s="121">
        <f>G13+J13+M13</f>
        <v>49</v>
      </c>
      <c r="P13" s="129">
        <f>IF(E13&gt;G13,1,0)+IF(H13&gt;J13,1,0)+IF(K13&gt;M13,1,0)</f>
        <v>2</v>
      </c>
      <c r="Q13" s="117">
        <f>IF(E13&lt;G13,1,0)+IF(H13&lt;J13,1,0)+IF(K13&lt;M13,1,0)</f>
        <v>1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156</v>
      </c>
      <c r="D14" s="178" t="s">
        <v>211</v>
      </c>
      <c r="E14" s="125">
        <v>20</v>
      </c>
      <c r="F14" s="130" t="s">
        <v>10</v>
      </c>
      <c r="G14" s="126">
        <v>22</v>
      </c>
      <c r="H14" s="125">
        <v>21</v>
      </c>
      <c r="I14" s="130" t="s">
        <v>10</v>
      </c>
      <c r="J14" s="126">
        <v>19</v>
      </c>
      <c r="K14" s="125">
        <v>11</v>
      </c>
      <c r="L14" s="130" t="s">
        <v>10</v>
      </c>
      <c r="M14" s="126">
        <v>21</v>
      </c>
      <c r="N14" s="122">
        <f>E14+H14+K14</f>
        <v>52</v>
      </c>
      <c r="O14" s="121">
        <f>G14+J14+M14</f>
        <v>62</v>
      </c>
      <c r="P14" s="129">
        <f>IF(E14&gt;G14,1,0)+IF(H14&gt;J14,1,0)+IF(K14&gt;M14,1,0)</f>
        <v>1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225</v>
      </c>
      <c r="D15" s="127" t="s">
        <v>199</v>
      </c>
      <c r="E15" s="125">
        <v>22</v>
      </c>
      <c r="F15" s="130" t="s">
        <v>10</v>
      </c>
      <c r="G15" s="126">
        <v>20</v>
      </c>
      <c r="H15" s="125">
        <v>21</v>
      </c>
      <c r="I15" s="130" t="s">
        <v>10</v>
      </c>
      <c r="J15" s="126">
        <v>16</v>
      </c>
      <c r="K15" s="125"/>
      <c r="L15" s="130" t="s">
        <v>10</v>
      </c>
      <c r="M15" s="126"/>
      <c r="N15" s="122">
        <f>E15+H15+K15</f>
        <v>43</v>
      </c>
      <c r="O15" s="121">
        <f>G15+J15+M15</f>
        <v>36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226</v>
      </c>
      <c r="D16" s="127" t="s">
        <v>200</v>
      </c>
      <c r="E16" s="125">
        <v>10</v>
      </c>
      <c r="F16" s="124" t="s">
        <v>10</v>
      </c>
      <c r="G16" s="126">
        <v>21</v>
      </c>
      <c r="H16" s="125">
        <v>19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29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249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231</v>
      </c>
      <c r="O17" s="108">
        <f t="shared" si="0"/>
        <v>248</v>
      </c>
      <c r="P17" s="109">
        <f t="shared" si="0"/>
        <v>6</v>
      </c>
      <c r="Q17" s="110">
        <f t="shared" si="0"/>
        <v>7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2" sqref="D12: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91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92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178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116</v>
      </c>
      <c r="D12" s="136" t="s">
        <v>187</v>
      </c>
      <c r="E12" s="125">
        <v>25</v>
      </c>
      <c r="F12" s="135" t="s">
        <v>10</v>
      </c>
      <c r="G12" s="126">
        <v>23</v>
      </c>
      <c r="H12" s="125">
        <v>21</v>
      </c>
      <c r="I12" s="135" t="s">
        <v>10</v>
      </c>
      <c r="J12" s="126">
        <v>19</v>
      </c>
      <c r="K12" s="125"/>
      <c r="L12" s="135" t="s">
        <v>10</v>
      </c>
      <c r="M12" s="134"/>
      <c r="N12" s="122">
        <f>E12+H12+K12</f>
        <v>46</v>
      </c>
      <c r="O12" s="121">
        <f>G12+J12+M12</f>
        <v>42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117</v>
      </c>
      <c r="D13" s="127" t="s">
        <v>221</v>
      </c>
      <c r="E13" s="125">
        <v>11</v>
      </c>
      <c r="F13" s="130" t="s">
        <v>10</v>
      </c>
      <c r="G13" s="126">
        <v>21</v>
      </c>
      <c r="H13" s="125">
        <v>14</v>
      </c>
      <c r="I13" s="130" t="s">
        <v>10</v>
      </c>
      <c r="J13" s="126">
        <v>21</v>
      </c>
      <c r="K13" s="125"/>
      <c r="L13" s="130" t="s">
        <v>10</v>
      </c>
      <c r="M13" s="126"/>
      <c r="N13" s="122">
        <f>E13+H13+K13</f>
        <v>25</v>
      </c>
      <c r="O13" s="121">
        <f>G13+J13+M13</f>
        <v>42</v>
      </c>
      <c r="P13" s="129">
        <f>IF(E13&gt;G13,1,0)+IF(H13&gt;J13,1,0)+IF(K13&gt;M13,1,0)</f>
        <v>0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118</v>
      </c>
      <c r="D14" s="127" t="s">
        <v>188</v>
      </c>
      <c r="E14" s="125">
        <v>21</v>
      </c>
      <c r="F14" s="130" t="s">
        <v>10</v>
      </c>
      <c r="G14" s="126">
        <v>7</v>
      </c>
      <c r="H14" s="125">
        <v>21</v>
      </c>
      <c r="I14" s="130" t="s">
        <v>10</v>
      </c>
      <c r="J14" s="126">
        <v>14</v>
      </c>
      <c r="K14" s="125"/>
      <c r="L14" s="130" t="s">
        <v>10</v>
      </c>
      <c r="M14" s="126"/>
      <c r="N14" s="122">
        <f>E14+H14+K14</f>
        <v>42</v>
      </c>
      <c r="O14" s="121">
        <f>G14+J14+M14</f>
        <v>21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119</v>
      </c>
      <c r="D15" s="127" t="s">
        <v>143</v>
      </c>
      <c r="E15" s="125">
        <v>21</v>
      </c>
      <c r="F15" s="130" t="s">
        <v>10</v>
      </c>
      <c r="G15" s="126">
        <v>18</v>
      </c>
      <c r="H15" s="125">
        <v>14</v>
      </c>
      <c r="I15" s="130" t="s">
        <v>10</v>
      </c>
      <c r="J15" s="126">
        <v>21</v>
      </c>
      <c r="K15" s="125">
        <v>17</v>
      </c>
      <c r="L15" s="130" t="s">
        <v>10</v>
      </c>
      <c r="M15" s="126">
        <v>21</v>
      </c>
      <c r="N15" s="122">
        <f>E15+H15+K15</f>
        <v>52</v>
      </c>
      <c r="O15" s="121">
        <f>G15+J15+M15</f>
        <v>60</v>
      </c>
      <c r="P15" s="129">
        <f>IF(E15&gt;G15,1,0)+IF(H15&gt;J15,1,0)+IF(K15&gt;M15,1,0)</f>
        <v>1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120</v>
      </c>
      <c r="D16" s="127" t="s">
        <v>222</v>
      </c>
      <c r="E16" s="125">
        <v>18</v>
      </c>
      <c r="F16" s="124" t="s">
        <v>10</v>
      </c>
      <c r="G16" s="126">
        <v>21</v>
      </c>
      <c r="H16" s="125">
        <v>19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37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244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202</v>
      </c>
      <c r="O17" s="108">
        <f t="shared" si="0"/>
        <v>207</v>
      </c>
      <c r="P17" s="109">
        <f t="shared" si="0"/>
        <v>5</v>
      </c>
      <c r="Q17" s="110">
        <f t="shared" si="0"/>
        <v>6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6" sqref="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89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88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179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214</v>
      </c>
      <c r="D12" s="137" t="s">
        <v>218</v>
      </c>
      <c r="E12" s="125">
        <v>21</v>
      </c>
      <c r="F12" s="135" t="s">
        <v>10</v>
      </c>
      <c r="G12" s="126">
        <v>11</v>
      </c>
      <c r="H12" s="125">
        <v>12</v>
      </c>
      <c r="I12" s="135" t="s">
        <v>10</v>
      </c>
      <c r="J12" s="126">
        <v>21</v>
      </c>
      <c r="K12" s="125">
        <v>14</v>
      </c>
      <c r="L12" s="135" t="s">
        <v>10</v>
      </c>
      <c r="M12" s="134">
        <v>21</v>
      </c>
      <c r="N12" s="122">
        <f>E12+H12+K12</f>
        <v>47</v>
      </c>
      <c r="O12" s="121">
        <f>G12+J12+M12</f>
        <v>53</v>
      </c>
      <c r="P12" s="133">
        <f>IF(E12&gt;G12,1,0)+IF(H12&gt;J12,1,0)+IF(K12&gt;M12,1,0)</f>
        <v>1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215</v>
      </c>
      <c r="D13" s="127" t="s">
        <v>219</v>
      </c>
      <c r="E13" s="125">
        <v>13</v>
      </c>
      <c r="F13" s="130" t="s">
        <v>10</v>
      </c>
      <c r="G13" s="126">
        <v>21</v>
      </c>
      <c r="H13" s="125">
        <v>21</v>
      </c>
      <c r="I13" s="130" t="s">
        <v>10</v>
      </c>
      <c r="J13" s="126">
        <v>16</v>
      </c>
      <c r="K13" s="125">
        <v>22</v>
      </c>
      <c r="L13" s="130" t="s">
        <v>10</v>
      </c>
      <c r="M13" s="126">
        <v>24</v>
      </c>
      <c r="N13" s="122">
        <f>E13+H13+K13</f>
        <v>56</v>
      </c>
      <c r="O13" s="121">
        <f>G13+J13+M13</f>
        <v>61</v>
      </c>
      <c r="P13" s="129">
        <f>IF(E13&gt;G13,1,0)+IF(H13&gt;J13,1,0)+IF(K13&gt;M13,1,0)</f>
        <v>1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192</v>
      </c>
      <c r="D14" s="127" t="s">
        <v>122</v>
      </c>
      <c r="E14" s="125">
        <v>21</v>
      </c>
      <c r="F14" s="130" t="s">
        <v>10</v>
      </c>
      <c r="G14" s="126">
        <v>16</v>
      </c>
      <c r="H14" s="125">
        <v>19</v>
      </c>
      <c r="I14" s="130" t="s">
        <v>10</v>
      </c>
      <c r="J14" s="126">
        <v>21</v>
      </c>
      <c r="K14" s="125">
        <v>21</v>
      </c>
      <c r="L14" s="130" t="s">
        <v>10</v>
      </c>
      <c r="M14" s="126">
        <v>19</v>
      </c>
      <c r="N14" s="122">
        <f>E14+H14+K14</f>
        <v>61</v>
      </c>
      <c r="O14" s="121">
        <f>G14+J14+M14</f>
        <v>56</v>
      </c>
      <c r="P14" s="129">
        <f>IF(E14&gt;G14,1,0)+IF(H14&gt;J14,1,0)+IF(K14&gt;M14,1,0)</f>
        <v>2</v>
      </c>
      <c r="Q14" s="117">
        <f>IF(E14&lt;G14,1,0)+IF(H14&lt;J14,1,0)+IF(K14&lt;M14,1,0)</f>
        <v>1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216</v>
      </c>
      <c r="D15" s="127" t="s">
        <v>310</v>
      </c>
      <c r="E15" s="125">
        <v>7</v>
      </c>
      <c r="F15" s="130" t="s">
        <v>10</v>
      </c>
      <c r="G15" s="126">
        <v>21</v>
      </c>
      <c r="H15" s="125">
        <v>18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25</v>
      </c>
      <c r="O15" s="121">
        <f>G15+J15+M15</f>
        <v>42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217</v>
      </c>
      <c r="D16" s="127" t="s">
        <v>220</v>
      </c>
      <c r="E16" s="125">
        <v>19</v>
      </c>
      <c r="F16" s="124" t="s">
        <v>10</v>
      </c>
      <c r="G16" s="126">
        <v>21</v>
      </c>
      <c r="H16" s="125">
        <v>12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31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145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220</v>
      </c>
      <c r="O17" s="108">
        <f t="shared" si="0"/>
        <v>254</v>
      </c>
      <c r="P17" s="109">
        <f t="shared" si="0"/>
        <v>4</v>
      </c>
      <c r="Q17" s="110">
        <f t="shared" si="0"/>
        <v>9</v>
      </c>
      <c r="R17" s="109">
        <f t="shared" si="0"/>
        <v>1</v>
      </c>
      <c r="S17" s="108">
        <f t="shared" si="0"/>
        <v>4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100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97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180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230</v>
      </c>
      <c r="D12" s="136" t="s">
        <v>107</v>
      </c>
      <c r="E12" s="125">
        <v>21</v>
      </c>
      <c r="F12" s="135" t="s">
        <v>10</v>
      </c>
      <c r="G12" s="126">
        <v>11</v>
      </c>
      <c r="H12" s="125">
        <v>21</v>
      </c>
      <c r="I12" s="135" t="s">
        <v>10</v>
      </c>
      <c r="J12" s="126">
        <v>14</v>
      </c>
      <c r="K12" s="125"/>
      <c r="L12" s="135" t="s">
        <v>10</v>
      </c>
      <c r="M12" s="134"/>
      <c r="N12" s="122">
        <f>E12+H12+K12</f>
        <v>42</v>
      </c>
      <c r="O12" s="121">
        <f>G12+J12+M12</f>
        <v>25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231</v>
      </c>
      <c r="D13" s="127" t="s">
        <v>183</v>
      </c>
      <c r="E13" s="125">
        <v>21</v>
      </c>
      <c r="F13" s="130" t="s">
        <v>10</v>
      </c>
      <c r="G13" s="126">
        <v>17</v>
      </c>
      <c r="H13" s="125">
        <v>18</v>
      </c>
      <c r="I13" s="130" t="s">
        <v>10</v>
      </c>
      <c r="J13" s="126">
        <v>21</v>
      </c>
      <c r="K13" s="125">
        <v>22</v>
      </c>
      <c r="L13" s="130" t="s">
        <v>10</v>
      </c>
      <c r="M13" s="126">
        <v>20</v>
      </c>
      <c r="N13" s="122">
        <f>E13+H13+K13</f>
        <v>61</v>
      </c>
      <c r="O13" s="121">
        <f>G13+J13+M13</f>
        <v>58</v>
      </c>
      <c r="P13" s="129">
        <f>IF(E13&gt;G13,1,0)+IF(H13&gt;J13,1,0)+IF(K13&gt;M13,1,0)</f>
        <v>2</v>
      </c>
      <c r="Q13" s="117">
        <f>IF(E13&lt;G13,1,0)+IF(H13&lt;J13,1,0)+IF(K13&lt;M13,1,0)</f>
        <v>1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232</v>
      </c>
      <c r="D14" s="127" t="s">
        <v>108</v>
      </c>
      <c r="E14" s="125">
        <v>21</v>
      </c>
      <c r="F14" s="130" t="s">
        <v>10</v>
      </c>
      <c r="G14" s="126">
        <v>14</v>
      </c>
      <c r="H14" s="125">
        <v>17</v>
      </c>
      <c r="I14" s="130" t="s">
        <v>10</v>
      </c>
      <c r="J14" s="126">
        <v>21</v>
      </c>
      <c r="K14" s="125">
        <v>21</v>
      </c>
      <c r="L14" s="130" t="s">
        <v>10</v>
      </c>
      <c r="M14" s="126">
        <v>19</v>
      </c>
      <c r="N14" s="122">
        <f>E14+H14+K14</f>
        <v>59</v>
      </c>
      <c r="O14" s="121">
        <f>G14+J14+M14</f>
        <v>54</v>
      </c>
      <c r="P14" s="129">
        <f>IF(E14&gt;G14,1,0)+IF(H14&gt;J14,1,0)+IF(K14&gt;M14,1,0)</f>
        <v>2</v>
      </c>
      <c r="Q14" s="117">
        <f>IF(E14&lt;G14,1,0)+IF(H14&lt;J14,1,0)+IF(K14&lt;M14,1,0)</f>
        <v>1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233</v>
      </c>
      <c r="D15" s="127" t="s">
        <v>109</v>
      </c>
      <c r="E15" s="125">
        <v>21</v>
      </c>
      <c r="F15" s="130" t="s">
        <v>10</v>
      </c>
      <c r="G15" s="126">
        <v>23</v>
      </c>
      <c r="H15" s="125">
        <v>19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40</v>
      </c>
      <c r="O15" s="121">
        <f>G15+J15+M15</f>
        <v>44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234</v>
      </c>
      <c r="D16" s="127" t="s">
        <v>184</v>
      </c>
      <c r="E16" s="125">
        <v>21</v>
      </c>
      <c r="F16" s="124" t="s">
        <v>10</v>
      </c>
      <c r="G16" s="126">
        <v>12</v>
      </c>
      <c r="H16" s="125">
        <v>21</v>
      </c>
      <c r="I16" s="124" t="s">
        <v>10</v>
      </c>
      <c r="J16" s="126">
        <v>10</v>
      </c>
      <c r="K16" s="125"/>
      <c r="L16" s="124" t="s">
        <v>10</v>
      </c>
      <c r="M16" s="123"/>
      <c r="N16" s="122">
        <f>E16+H16+K16</f>
        <v>42</v>
      </c>
      <c r="O16" s="121">
        <f>G16+J16+M16</f>
        <v>22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239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244</v>
      </c>
      <c r="O17" s="108">
        <f t="shared" si="0"/>
        <v>203</v>
      </c>
      <c r="P17" s="109">
        <f t="shared" si="0"/>
        <v>8</v>
      </c>
      <c r="Q17" s="110">
        <f t="shared" si="0"/>
        <v>4</v>
      </c>
      <c r="R17" s="109">
        <f t="shared" si="0"/>
        <v>4</v>
      </c>
      <c r="S17" s="108">
        <f t="shared" si="0"/>
        <v>1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8" sqref="C1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94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93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177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194</v>
      </c>
      <c r="D12" s="137" t="s">
        <v>146</v>
      </c>
      <c r="E12" s="125">
        <v>5</v>
      </c>
      <c r="F12" s="135" t="s">
        <v>10</v>
      </c>
      <c r="G12" s="126">
        <v>21</v>
      </c>
      <c r="H12" s="125">
        <v>3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8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138</v>
      </c>
      <c r="D13" s="127" t="s">
        <v>147</v>
      </c>
      <c r="E13" s="125">
        <v>21</v>
      </c>
      <c r="F13" s="130" t="s">
        <v>10</v>
      </c>
      <c r="G13" s="126">
        <v>9</v>
      </c>
      <c r="H13" s="125">
        <v>21</v>
      </c>
      <c r="I13" s="130" t="s">
        <v>10</v>
      </c>
      <c r="J13" s="126">
        <v>11</v>
      </c>
      <c r="K13" s="125"/>
      <c r="L13" s="130" t="s">
        <v>10</v>
      </c>
      <c r="M13" s="126"/>
      <c r="N13" s="122">
        <f>E13+H13+K13</f>
        <v>42</v>
      </c>
      <c r="O13" s="121">
        <f>G13+J13+M13</f>
        <v>20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139</v>
      </c>
      <c r="D14" s="127" t="s">
        <v>148</v>
      </c>
      <c r="E14" s="125">
        <v>10</v>
      </c>
      <c r="F14" s="130" t="s">
        <v>10</v>
      </c>
      <c r="G14" s="126">
        <v>21</v>
      </c>
      <c r="H14" s="125">
        <v>11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21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140</v>
      </c>
      <c r="D15" s="127" t="s">
        <v>149</v>
      </c>
      <c r="E15" s="125">
        <v>21</v>
      </c>
      <c r="F15" s="130" t="s">
        <v>10</v>
      </c>
      <c r="G15" s="126">
        <v>13</v>
      </c>
      <c r="H15" s="125">
        <v>21</v>
      </c>
      <c r="I15" s="130" t="s">
        <v>10</v>
      </c>
      <c r="J15" s="126">
        <v>6</v>
      </c>
      <c r="K15" s="125"/>
      <c r="L15" s="130" t="s">
        <v>10</v>
      </c>
      <c r="M15" s="126"/>
      <c r="N15" s="122">
        <f>E15+H15+K15</f>
        <v>42</v>
      </c>
      <c r="O15" s="121">
        <f>G15+J15+M15</f>
        <v>19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236</v>
      </c>
      <c r="D16" s="127" t="s">
        <v>150</v>
      </c>
      <c r="E16" s="125">
        <v>21</v>
      </c>
      <c r="F16" s="124" t="s">
        <v>10</v>
      </c>
      <c r="G16" s="126">
        <v>19</v>
      </c>
      <c r="H16" s="125">
        <v>21</v>
      </c>
      <c r="I16" s="124" t="s">
        <v>10</v>
      </c>
      <c r="J16" s="126">
        <v>18</v>
      </c>
      <c r="K16" s="125"/>
      <c r="L16" s="124" t="s">
        <v>10</v>
      </c>
      <c r="M16" s="123"/>
      <c r="N16" s="122">
        <f>E16+H16+K16</f>
        <v>42</v>
      </c>
      <c r="O16" s="121">
        <f>G16+J16+M16</f>
        <v>37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162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155</v>
      </c>
      <c r="O17" s="108">
        <f t="shared" si="0"/>
        <v>160</v>
      </c>
      <c r="P17" s="109">
        <f t="shared" si="0"/>
        <v>6</v>
      </c>
      <c r="Q17" s="110">
        <f t="shared" si="0"/>
        <v>4</v>
      </c>
      <c r="R17" s="109">
        <f t="shared" si="0"/>
        <v>3</v>
      </c>
      <c r="S17" s="108">
        <f t="shared" si="0"/>
        <v>2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I46"/>
  <sheetViews>
    <sheetView zoomScale="90" zoomScaleNormal="90" workbookViewId="0" topLeftCell="A1">
      <selection activeCell="K14" sqref="K14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86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82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170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101</v>
      </c>
      <c r="D12" s="137" t="s">
        <v>154</v>
      </c>
      <c r="E12" s="125">
        <v>21</v>
      </c>
      <c r="F12" s="135" t="s">
        <v>10</v>
      </c>
      <c r="G12" s="126">
        <v>13</v>
      </c>
      <c r="H12" s="125">
        <v>21</v>
      </c>
      <c r="I12" s="135" t="s">
        <v>10</v>
      </c>
      <c r="J12" s="126">
        <v>15</v>
      </c>
      <c r="K12" s="125"/>
      <c r="L12" s="135" t="s">
        <v>10</v>
      </c>
      <c r="M12" s="134"/>
      <c r="N12" s="122">
        <f>E12+H12+K12</f>
        <v>42</v>
      </c>
      <c r="O12" s="121">
        <f>G12+J12+M12</f>
        <v>28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35" ht="30" customHeight="1">
      <c r="B13" s="128" t="s">
        <v>49</v>
      </c>
      <c r="C13" s="127" t="s">
        <v>102</v>
      </c>
      <c r="D13" s="127" t="s">
        <v>155</v>
      </c>
      <c r="E13" s="125">
        <v>21</v>
      </c>
      <c r="F13" s="130" t="s">
        <v>10</v>
      </c>
      <c r="G13" s="126">
        <v>15</v>
      </c>
      <c r="H13" s="125">
        <v>21</v>
      </c>
      <c r="I13" s="130" t="s">
        <v>10</v>
      </c>
      <c r="J13" s="126">
        <v>19</v>
      </c>
      <c r="K13" s="125"/>
      <c r="L13" s="130" t="s">
        <v>10</v>
      </c>
      <c r="M13" s="126"/>
      <c r="N13" s="122">
        <f>E13+H13+K13</f>
        <v>42</v>
      </c>
      <c r="O13" s="121">
        <f>G13+J13+M13</f>
        <v>34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  <c r="AI13" s="4" t="s">
        <v>170</v>
      </c>
    </row>
    <row r="14" spans="2:20" ht="30" customHeight="1">
      <c r="B14" s="128" t="s">
        <v>48</v>
      </c>
      <c r="C14" s="127" t="s">
        <v>103</v>
      </c>
      <c r="D14" s="127" t="s">
        <v>156</v>
      </c>
      <c r="E14" s="125">
        <v>18</v>
      </c>
      <c r="F14" s="130" t="s">
        <v>10</v>
      </c>
      <c r="G14" s="126">
        <v>21</v>
      </c>
      <c r="H14" s="125">
        <v>14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32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105</v>
      </c>
      <c r="D15" s="127" t="s">
        <v>190</v>
      </c>
      <c r="E15" s="125">
        <v>22</v>
      </c>
      <c r="F15" s="130" t="s">
        <v>10</v>
      </c>
      <c r="G15" s="126">
        <v>20</v>
      </c>
      <c r="H15" s="125">
        <v>15</v>
      </c>
      <c r="I15" s="130" t="s">
        <v>10</v>
      </c>
      <c r="J15" s="126">
        <v>21</v>
      </c>
      <c r="K15" s="125">
        <v>21</v>
      </c>
      <c r="L15" s="130" t="s">
        <v>10</v>
      </c>
      <c r="M15" s="126">
        <v>19</v>
      </c>
      <c r="N15" s="122">
        <f>E15+H15+K15</f>
        <v>58</v>
      </c>
      <c r="O15" s="121">
        <f>G15+J15+M15</f>
        <v>60</v>
      </c>
      <c r="P15" s="129">
        <f>IF(E15&gt;G15,1,0)+IF(H15&gt;J15,1,0)+IF(K15&gt;M15,1,0)</f>
        <v>2</v>
      </c>
      <c r="Q15" s="117">
        <f>IF(E15&lt;G15,1,0)+IF(H15&lt;J15,1,0)+IF(K15&lt;M15,1,0)</f>
        <v>1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104</v>
      </c>
      <c r="D16" s="127" t="s">
        <v>191</v>
      </c>
      <c r="E16" s="125">
        <v>21</v>
      </c>
      <c r="F16" s="124" t="s">
        <v>10</v>
      </c>
      <c r="G16" s="126">
        <v>11</v>
      </c>
      <c r="H16" s="125">
        <v>15</v>
      </c>
      <c r="I16" s="124" t="s">
        <v>10</v>
      </c>
      <c r="J16" s="126">
        <v>21</v>
      </c>
      <c r="K16" s="125">
        <v>21</v>
      </c>
      <c r="L16" s="124" t="s">
        <v>10</v>
      </c>
      <c r="M16" s="123">
        <v>14</v>
      </c>
      <c r="N16" s="122">
        <f>E16+H16+K16</f>
        <v>57</v>
      </c>
      <c r="O16" s="121">
        <f>G16+J16+M16</f>
        <v>46</v>
      </c>
      <c r="P16" s="120">
        <f>IF(E16&gt;G16,1,0)+IF(H16&gt;J16,1,0)+IF(K16&gt;M16,1,0)</f>
        <v>2</v>
      </c>
      <c r="Q16" s="119">
        <f>IF(E16&lt;G16,1,0)+IF(H16&lt;J16,1,0)+IF(K16&lt;M16,1,0)</f>
        <v>1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99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231</v>
      </c>
      <c r="O17" s="108">
        <f t="shared" si="0"/>
        <v>210</v>
      </c>
      <c r="P17" s="109">
        <f t="shared" si="0"/>
        <v>8</v>
      </c>
      <c r="Q17" s="110">
        <f t="shared" si="0"/>
        <v>4</v>
      </c>
      <c r="R17" s="109">
        <f t="shared" si="0"/>
        <v>4</v>
      </c>
      <c r="S17" s="108">
        <f t="shared" si="0"/>
        <v>1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6">
      <selection activeCell="D14" sqref="D14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84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80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171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229</v>
      </c>
      <c r="D12" s="137" t="s">
        <v>264</v>
      </c>
      <c r="E12" s="125">
        <v>21</v>
      </c>
      <c r="F12" s="135" t="s">
        <v>10</v>
      </c>
      <c r="G12" s="126">
        <v>19</v>
      </c>
      <c r="H12" s="125">
        <v>23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44</v>
      </c>
      <c r="O12" s="121">
        <f>G12+J12+M12</f>
        <v>40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201</v>
      </c>
      <c r="D13" s="127" t="s">
        <v>197</v>
      </c>
      <c r="E13" s="125">
        <v>17</v>
      </c>
      <c r="F13" s="130" t="s">
        <v>10</v>
      </c>
      <c r="G13" s="126">
        <v>21</v>
      </c>
      <c r="H13" s="125">
        <v>21</v>
      </c>
      <c r="I13" s="130" t="s">
        <v>10</v>
      </c>
      <c r="J13" s="126">
        <v>11</v>
      </c>
      <c r="K13" s="125">
        <v>21</v>
      </c>
      <c r="L13" s="130" t="s">
        <v>10</v>
      </c>
      <c r="M13" s="126">
        <v>14</v>
      </c>
      <c r="N13" s="122">
        <f>E13+H13+K13</f>
        <v>59</v>
      </c>
      <c r="O13" s="121">
        <f>G13+J13+M13</f>
        <v>46</v>
      </c>
      <c r="P13" s="129">
        <f>IF(E13&gt;G13,1,0)+IF(H13&gt;J13,1,0)+IF(K13&gt;M13,1,0)</f>
        <v>2</v>
      </c>
      <c r="Q13" s="117">
        <f>IF(E13&lt;G13,1,0)+IF(H13&lt;J13,1,0)+IF(K13&lt;M13,1,0)</f>
        <v>1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227</v>
      </c>
      <c r="D14" s="178" t="s">
        <v>198</v>
      </c>
      <c r="E14" s="125">
        <v>8</v>
      </c>
      <c r="F14" s="130" t="s">
        <v>10</v>
      </c>
      <c r="G14" s="126">
        <v>21</v>
      </c>
      <c r="H14" s="125">
        <v>19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27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153</v>
      </c>
      <c r="D15" s="127" t="s">
        <v>199</v>
      </c>
      <c r="E15" s="125">
        <v>21</v>
      </c>
      <c r="F15" s="130" t="s">
        <v>10</v>
      </c>
      <c r="G15" s="126">
        <v>15</v>
      </c>
      <c r="H15" s="125">
        <v>15</v>
      </c>
      <c r="I15" s="130" t="s">
        <v>10</v>
      </c>
      <c r="J15" s="126">
        <v>21</v>
      </c>
      <c r="K15" s="125">
        <v>15</v>
      </c>
      <c r="L15" s="130" t="s">
        <v>10</v>
      </c>
      <c r="M15" s="126">
        <v>21</v>
      </c>
      <c r="N15" s="122">
        <f>E15+H15+K15</f>
        <v>51</v>
      </c>
      <c r="O15" s="121">
        <f>G15+J15+M15</f>
        <v>57</v>
      </c>
      <c r="P15" s="129">
        <f>IF(E15&gt;G15,1,0)+IF(H15&gt;J15,1,0)+IF(K15&gt;M15,1,0)</f>
        <v>1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202</v>
      </c>
      <c r="D16" s="127" t="s">
        <v>200</v>
      </c>
      <c r="E16" s="125">
        <v>16</v>
      </c>
      <c r="F16" s="124" t="s">
        <v>10</v>
      </c>
      <c r="G16" s="126">
        <v>21</v>
      </c>
      <c r="H16" s="125">
        <v>14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30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235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211</v>
      </c>
      <c r="O17" s="108">
        <f t="shared" si="0"/>
        <v>227</v>
      </c>
      <c r="P17" s="109">
        <f t="shared" si="0"/>
        <v>5</v>
      </c>
      <c r="Q17" s="110">
        <f t="shared" si="0"/>
        <v>7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2" sqref="C12:C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92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89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172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187</v>
      </c>
      <c r="D12" s="137" t="s">
        <v>111</v>
      </c>
      <c r="E12" s="125">
        <v>14</v>
      </c>
      <c r="F12" s="135" t="s">
        <v>10</v>
      </c>
      <c r="G12" s="126">
        <v>21</v>
      </c>
      <c r="H12" s="125">
        <v>15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29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126</v>
      </c>
      <c r="D13" s="127" t="s">
        <v>112</v>
      </c>
      <c r="E13" s="125">
        <v>21</v>
      </c>
      <c r="F13" s="130" t="s">
        <v>10</v>
      </c>
      <c r="G13" s="126">
        <v>9</v>
      </c>
      <c r="H13" s="125">
        <v>21</v>
      </c>
      <c r="I13" s="130" t="s">
        <v>10</v>
      </c>
      <c r="J13" s="126">
        <v>11</v>
      </c>
      <c r="K13" s="125"/>
      <c r="L13" s="130" t="s">
        <v>10</v>
      </c>
      <c r="M13" s="126"/>
      <c r="N13" s="122">
        <f>E13+H13+K13</f>
        <v>42</v>
      </c>
      <c r="O13" s="121">
        <f>G13+J13+M13</f>
        <v>20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188</v>
      </c>
      <c r="D14" s="127" t="s">
        <v>192</v>
      </c>
      <c r="E14" s="125">
        <v>10</v>
      </c>
      <c r="F14" s="130" t="s">
        <v>10</v>
      </c>
      <c r="G14" s="126">
        <v>21</v>
      </c>
      <c r="H14" s="125">
        <v>6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16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143</v>
      </c>
      <c r="D15" s="127" t="s">
        <v>181</v>
      </c>
      <c r="E15" s="125">
        <v>13</v>
      </c>
      <c r="F15" s="130" t="s">
        <v>10</v>
      </c>
      <c r="G15" s="126">
        <v>21</v>
      </c>
      <c r="H15" s="125">
        <v>13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26</v>
      </c>
      <c r="O15" s="121">
        <f>G15+J15+M15</f>
        <v>42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189</v>
      </c>
      <c r="D16" s="127" t="s">
        <v>193</v>
      </c>
      <c r="E16" s="125">
        <v>9</v>
      </c>
      <c r="F16" s="124" t="s">
        <v>10</v>
      </c>
      <c r="G16" s="126">
        <v>21</v>
      </c>
      <c r="H16" s="125">
        <v>14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23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151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136</v>
      </c>
      <c r="O17" s="108">
        <f t="shared" si="0"/>
        <v>188</v>
      </c>
      <c r="P17" s="109">
        <f t="shared" si="0"/>
        <v>2</v>
      </c>
      <c r="Q17" s="110">
        <f t="shared" si="0"/>
        <v>8</v>
      </c>
      <c r="R17" s="109">
        <f t="shared" si="0"/>
        <v>1</v>
      </c>
      <c r="S17" s="108">
        <f t="shared" si="0"/>
        <v>4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6" sqref="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91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88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173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185</v>
      </c>
      <c r="D12" s="137" t="s">
        <v>205</v>
      </c>
      <c r="E12" s="125">
        <v>18</v>
      </c>
      <c r="F12" s="135" t="s">
        <v>10</v>
      </c>
      <c r="G12" s="126">
        <v>21</v>
      </c>
      <c r="H12" s="125">
        <v>4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22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117</v>
      </c>
      <c r="D13" s="127" t="s">
        <v>209</v>
      </c>
      <c r="E13" s="125">
        <v>13</v>
      </c>
      <c r="F13" s="130" t="s">
        <v>10</v>
      </c>
      <c r="G13" s="126">
        <v>21</v>
      </c>
      <c r="H13" s="125">
        <v>8</v>
      </c>
      <c r="I13" s="130" t="s">
        <v>10</v>
      </c>
      <c r="J13" s="126">
        <v>21</v>
      </c>
      <c r="K13" s="125"/>
      <c r="L13" s="130" t="s">
        <v>10</v>
      </c>
      <c r="M13" s="126"/>
      <c r="N13" s="122">
        <f>E13+H13+K13</f>
        <v>21</v>
      </c>
      <c r="O13" s="121">
        <f>G13+J13+M13</f>
        <v>42</v>
      </c>
      <c r="P13" s="129">
        <f>IF(E13&gt;G13,1,0)+IF(H13&gt;J13,1,0)+IF(K13&gt;M13,1,0)</f>
        <v>0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118</v>
      </c>
      <c r="D14" s="127" t="s">
        <v>206</v>
      </c>
      <c r="E14" s="125">
        <v>11</v>
      </c>
      <c r="F14" s="130" t="s">
        <v>10</v>
      </c>
      <c r="G14" s="126">
        <v>21</v>
      </c>
      <c r="H14" s="125">
        <v>12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23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119</v>
      </c>
      <c r="D15" s="127" t="s">
        <v>207</v>
      </c>
      <c r="E15" s="125">
        <v>19</v>
      </c>
      <c r="F15" s="130" t="s">
        <v>10</v>
      </c>
      <c r="G15" s="126">
        <v>21</v>
      </c>
      <c r="H15" s="125">
        <v>9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28</v>
      </c>
      <c r="O15" s="121">
        <f>G15+J15+M15</f>
        <v>42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186</v>
      </c>
      <c r="D16" s="127" t="s">
        <v>208</v>
      </c>
      <c r="E16" s="125">
        <v>7</v>
      </c>
      <c r="F16" s="124" t="s">
        <v>10</v>
      </c>
      <c r="G16" s="126">
        <v>21</v>
      </c>
      <c r="H16" s="125">
        <v>9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16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145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110</v>
      </c>
      <c r="O17" s="108">
        <f t="shared" si="0"/>
        <v>210</v>
      </c>
      <c r="P17" s="109">
        <f t="shared" si="0"/>
        <v>0</v>
      </c>
      <c r="Q17" s="110">
        <f t="shared" si="0"/>
        <v>10</v>
      </c>
      <c r="R17" s="109">
        <f t="shared" si="0"/>
        <v>0</v>
      </c>
      <c r="S17" s="108">
        <f t="shared" si="0"/>
        <v>5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4" sqref="D14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97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94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174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182</v>
      </c>
      <c r="D12" s="137" t="s">
        <v>194</v>
      </c>
      <c r="E12" s="125">
        <v>21</v>
      </c>
      <c r="F12" s="135" t="s">
        <v>10</v>
      </c>
      <c r="G12" s="126">
        <v>18</v>
      </c>
      <c r="H12" s="125">
        <v>21</v>
      </c>
      <c r="I12" s="135" t="s">
        <v>10</v>
      </c>
      <c r="J12" s="126">
        <v>16</v>
      </c>
      <c r="K12" s="125"/>
      <c r="L12" s="135" t="s">
        <v>10</v>
      </c>
      <c r="M12" s="134"/>
      <c r="N12" s="122">
        <f>E12+H12+K12</f>
        <v>42</v>
      </c>
      <c r="O12" s="121">
        <f>G12+J12+M12</f>
        <v>34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183</v>
      </c>
      <c r="D13" s="127" t="s">
        <v>195</v>
      </c>
      <c r="E13" s="125">
        <v>3</v>
      </c>
      <c r="F13" s="130" t="s">
        <v>10</v>
      </c>
      <c r="G13" s="126">
        <v>21</v>
      </c>
      <c r="H13" s="125">
        <v>5</v>
      </c>
      <c r="I13" s="130" t="s">
        <v>10</v>
      </c>
      <c r="J13" s="126">
        <v>21</v>
      </c>
      <c r="K13" s="125"/>
      <c r="L13" s="130" t="s">
        <v>10</v>
      </c>
      <c r="M13" s="126"/>
      <c r="N13" s="122">
        <f>E13+H13+K13</f>
        <v>8</v>
      </c>
      <c r="O13" s="121">
        <f>G13+J13+M13</f>
        <v>42</v>
      </c>
      <c r="P13" s="129">
        <f>IF(E13&gt;G13,1,0)+IF(H13&gt;J13,1,0)+IF(K13&gt;M13,1,0)</f>
        <v>0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108</v>
      </c>
      <c r="D14" s="127" t="s">
        <v>139</v>
      </c>
      <c r="E14" s="125">
        <v>21</v>
      </c>
      <c r="F14" s="130" t="s">
        <v>10</v>
      </c>
      <c r="G14" s="126">
        <v>19</v>
      </c>
      <c r="H14" s="125">
        <v>21</v>
      </c>
      <c r="I14" s="130" t="s">
        <v>10</v>
      </c>
      <c r="J14" s="126">
        <v>19</v>
      </c>
      <c r="K14" s="125"/>
      <c r="L14" s="130" t="s">
        <v>10</v>
      </c>
      <c r="M14" s="126"/>
      <c r="N14" s="122">
        <f>E14+H14+K14</f>
        <v>42</v>
      </c>
      <c r="O14" s="121">
        <f>G14+J14+M14</f>
        <v>38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109</v>
      </c>
      <c r="D15" s="127" t="s">
        <v>140</v>
      </c>
      <c r="E15" s="125">
        <v>6</v>
      </c>
      <c r="F15" s="130" t="s">
        <v>10</v>
      </c>
      <c r="G15" s="126">
        <v>21</v>
      </c>
      <c r="H15" s="125">
        <v>10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16</v>
      </c>
      <c r="O15" s="121">
        <f>G15+J15+M15</f>
        <v>42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184</v>
      </c>
      <c r="D16" s="127" t="s">
        <v>196</v>
      </c>
      <c r="E16" s="125">
        <v>21</v>
      </c>
      <c r="F16" s="124" t="s">
        <v>10</v>
      </c>
      <c r="G16" s="126">
        <v>18</v>
      </c>
      <c r="H16" s="125">
        <v>21</v>
      </c>
      <c r="I16" s="124" t="s">
        <v>10</v>
      </c>
      <c r="J16" s="126">
        <v>11</v>
      </c>
      <c r="K16" s="125"/>
      <c r="L16" s="124" t="s">
        <v>10</v>
      </c>
      <c r="M16" s="123"/>
      <c r="N16" s="122">
        <f>E16+H16+K16</f>
        <v>42</v>
      </c>
      <c r="O16" s="121">
        <f>G16+J16+M16</f>
        <v>29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213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150</v>
      </c>
      <c r="O17" s="108">
        <f t="shared" si="0"/>
        <v>185</v>
      </c>
      <c r="P17" s="109">
        <f t="shared" si="0"/>
        <v>6</v>
      </c>
      <c r="Q17" s="110">
        <f t="shared" si="0"/>
        <v>4</v>
      </c>
      <c r="R17" s="109">
        <f t="shared" si="0"/>
        <v>3</v>
      </c>
      <c r="S17" s="108">
        <f t="shared" si="0"/>
        <v>2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7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2.7109375" style="1" customWidth="1"/>
    <col min="2" max="2" width="4.00390625" style="2" customWidth="1"/>
    <col min="3" max="3" width="30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7109375" style="1" customWidth="1"/>
    <col min="9" max="10" width="4.7109375" style="1" customWidth="1"/>
    <col min="11" max="11" width="1.7109375" style="1" customWidth="1"/>
    <col min="12" max="13" width="4.7109375" style="1" customWidth="1"/>
    <col min="14" max="14" width="1.7109375" style="1" customWidth="1"/>
    <col min="15" max="15" width="4.7109375" style="1" customWidth="1"/>
    <col min="16" max="16" width="5.7109375" style="1" customWidth="1"/>
    <col min="17" max="17" width="1.7109375" style="1" customWidth="1"/>
    <col min="18" max="18" width="5.7109375" style="1" customWidth="1"/>
    <col min="19" max="19" width="4.7109375" style="1" customWidth="1"/>
    <col min="20" max="20" width="1.7109375" style="1" customWidth="1"/>
    <col min="21" max="22" width="4.7109375" style="1" customWidth="1"/>
    <col min="23" max="23" width="1.7109375" style="1" customWidth="1"/>
    <col min="24" max="24" width="4.7109375" style="1" customWidth="1"/>
    <col min="25" max="25" width="9.140625" style="1" customWidth="1"/>
    <col min="26" max="26" width="10.28125" style="1" customWidth="1"/>
    <col min="27" max="27" width="2.7109375" style="1" customWidth="1"/>
    <col min="28" max="16384" width="9.140625" style="1" customWidth="1"/>
  </cols>
  <sheetData>
    <row r="1" ht="8.25" customHeight="1"/>
    <row r="2" spans="1:28" ht="26.25">
      <c r="A2" s="4"/>
      <c r="B2" s="83" t="s">
        <v>70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4"/>
      <c r="AB2" s="4"/>
    </row>
    <row r="3" spans="1:28" ht="65.25" customHeight="1">
      <c r="A3" s="4"/>
      <c r="B3" s="80"/>
      <c r="C3" s="81"/>
      <c r="D3" s="80"/>
      <c r="E3" s="80"/>
      <c r="F3" s="2"/>
      <c r="G3" s="2"/>
      <c r="H3" s="2"/>
      <c r="I3" s="80"/>
      <c r="J3" s="80"/>
      <c r="K3" s="80"/>
      <c r="L3" s="80"/>
      <c r="M3" s="80"/>
      <c r="N3" s="80"/>
      <c r="O3" s="197" t="s">
        <v>71</v>
      </c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4"/>
      <c r="AB3" s="4"/>
    </row>
    <row r="4" spans="1:28" ht="12" customHeight="1" thickBot="1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6" s="2" customFormat="1" ht="30" customHeight="1" thickBot="1" thickTop="1">
      <c r="B5" s="79"/>
      <c r="C5" s="78" t="s">
        <v>67</v>
      </c>
      <c r="D5" s="198">
        <v>1</v>
      </c>
      <c r="E5" s="199"/>
      <c r="F5" s="200"/>
      <c r="G5" s="201">
        <v>2</v>
      </c>
      <c r="H5" s="199"/>
      <c r="I5" s="200"/>
      <c r="J5" s="201">
        <v>3</v>
      </c>
      <c r="K5" s="199"/>
      <c r="L5" s="200"/>
      <c r="M5" s="201">
        <v>4</v>
      </c>
      <c r="N5" s="199"/>
      <c r="O5" s="200"/>
      <c r="P5" s="202" t="s">
        <v>15</v>
      </c>
      <c r="Q5" s="203"/>
      <c r="R5" s="204"/>
      <c r="S5" s="203" t="s">
        <v>14</v>
      </c>
      <c r="T5" s="203"/>
      <c r="U5" s="204"/>
      <c r="V5" s="205" t="s">
        <v>13</v>
      </c>
      <c r="W5" s="203"/>
      <c r="X5" s="204"/>
      <c r="Y5" s="77" t="s">
        <v>12</v>
      </c>
      <c r="Z5" s="76" t="s">
        <v>11</v>
      </c>
    </row>
    <row r="6" spans="1:28" ht="19.5" customHeight="1">
      <c r="A6" s="4"/>
      <c r="B6" s="206">
        <v>1</v>
      </c>
      <c r="C6" s="63"/>
      <c r="D6" s="75"/>
      <c r="E6" s="56"/>
      <c r="F6" s="55"/>
      <c r="G6" s="60">
        <v>4</v>
      </c>
      <c r="H6" s="59" t="s">
        <v>10</v>
      </c>
      <c r="I6" s="61">
        <v>1</v>
      </c>
      <c r="J6" s="60">
        <v>5</v>
      </c>
      <c r="K6" s="59" t="s">
        <v>10</v>
      </c>
      <c r="L6" s="61">
        <v>0</v>
      </c>
      <c r="M6" s="60">
        <v>5</v>
      </c>
      <c r="N6" s="59" t="s">
        <v>10</v>
      </c>
      <c r="O6" s="61">
        <v>0</v>
      </c>
      <c r="P6" s="54"/>
      <c r="Q6" s="52"/>
      <c r="R6" s="48"/>
      <c r="S6" s="53"/>
      <c r="T6" s="52"/>
      <c r="U6" s="51"/>
      <c r="V6" s="50">
        <f>G6+J6+M6</f>
        <v>14</v>
      </c>
      <c r="W6" s="49" t="s">
        <v>10</v>
      </c>
      <c r="X6" s="48">
        <f>I6+L6+O6</f>
        <v>1</v>
      </c>
      <c r="Y6" s="209"/>
      <c r="Z6" s="212" t="s">
        <v>240</v>
      </c>
      <c r="AA6" s="4"/>
      <c r="AB6" s="4"/>
    </row>
    <row r="7" spans="1:28" ht="19.5" customHeight="1">
      <c r="A7" s="4"/>
      <c r="B7" s="207"/>
      <c r="C7" s="47" t="s">
        <v>88</v>
      </c>
      <c r="D7" s="74"/>
      <c r="E7" s="40"/>
      <c r="F7" s="39"/>
      <c r="G7" s="44">
        <v>9</v>
      </c>
      <c r="H7" s="43" t="s">
        <v>10</v>
      </c>
      <c r="I7" s="45">
        <v>4</v>
      </c>
      <c r="J7" s="44">
        <v>10</v>
      </c>
      <c r="K7" s="43" t="s">
        <v>10</v>
      </c>
      <c r="L7" s="45">
        <v>0</v>
      </c>
      <c r="M7" s="44">
        <v>10</v>
      </c>
      <c r="N7" s="43" t="s">
        <v>10</v>
      </c>
      <c r="O7" s="45">
        <v>0</v>
      </c>
      <c r="P7" s="38"/>
      <c r="Q7" s="37"/>
      <c r="R7" s="34"/>
      <c r="S7" s="36">
        <f>G7+J7+M7</f>
        <v>29</v>
      </c>
      <c r="T7" s="35" t="s">
        <v>10</v>
      </c>
      <c r="U7" s="34">
        <f>I7+L7+O7</f>
        <v>4</v>
      </c>
      <c r="V7" s="33"/>
      <c r="W7" s="32"/>
      <c r="X7" s="31"/>
      <c r="Y7" s="210"/>
      <c r="Z7" s="213"/>
      <c r="AA7" s="4"/>
      <c r="AB7" s="4"/>
    </row>
    <row r="8" spans="1:28" ht="19.5" customHeight="1" thickBot="1">
      <c r="A8" s="4"/>
      <c r="B8" s="208"/>
      <c r="C8" s="30" t="s">
        <v>98</v>
      </c>
      <c r="D8" s="73"/>
      <c r="E8" s="23"/>
      <c r="F8" s="72"/>
      <c r="G8" s="27">
        <v>254</v>
      </c>
      <c r="H8" s="26" t="s">
        <v>10</v>
      </c>
      <c r="I8" s="28">
        <v>220</v>
      </c>
      <c r="J8" s="27">
        <v>210</v>
      </c>
      <c r="K8" s="26" t="s">
        <v>10</v>
      </c>
      <c r="L8" s="28">
        <v>110</v>
      </c>
      <c r="M8" s="27">
        <v>210</v>
      </c>
      <c r="N8" s="26" t="s">
        <v>10</v>
      </c>
      <c r="O8" s="28">
        <v>60</v>
      </c>
      <c r="P8" s="21">
        <f>G8+J8+M8</f>
        <v>674</v>
      </c>
      <c r="Q8" s="20" t="s">
        <v>10</v>
      </c>
      <c r="R8" s="19">
        <f>I8+L8+O8</f>
        <v>390</v>
      </c>
      <c r="S8" s="18"/>
      <c r="T8" s="17"/>
      <c r="U8" s="16"/>
      <c r="V8" s="15"/>
      <c r="W8" s="14"/>
      <c r="X8" s="13"/>
      <c r="Y8" s="211"/>
      <c r="Z8" s="214"/>
      <c r="AA8" s="4"/>
      <c r="AB8" s="4"/>
    </row>
    <row r="9" spans="1:28" ht="19.5" customHeight="1">
      <c r="A9" s="4"/>
      <c r="B9" s="206">
        <v>2</v>
      </c>
      <c r="C9" s="63"/>
      <c r="D9" s="62">
        <f>I6</f>
        <v>1</v>
      </c>
      <c r="E9" s="59" t="s">
        <v>10</v>
      </c>
      <c r="F9" s="58">
        <f>G6</f>
        <v>4</v>
      </c>
      <c r="G9" s="57"/>
      <c r="H9" s="56"/>
      <c r="I9" s="55"/>
      <c r="J9" s="60">
        <v>5</v>
      </c>
      <c r="K9" s="59" t="s">
        <v>10</v>
      </c>
      <c r="L9" s="61">
        <v>0</v>
      </c>
      <c r="M9" s="60">
        <v>4</v>
      </c>
      <c r="N9" s="59" t="s">
        <v>10</v>
      </c>
      <c r="O9" s="61">
        <v>1</v>
      </c>
      <c r="P9" s="54"/>
      <c r="Q9" s="52"/>
      <c r="R9" s="48"/>
      <c r="S9" s="53"/>
      <c r="T9" s="52"/>
      <c r="U9" s="51"/>
      <c r="V9" s="50">
        <f>D9+J9+M9</f>
        <v>10</v>
      </c>
      <c r="W9" s="49" t="s">
        <v>10</v>
      </c>
      <c r="X9" s="48">
        <f>F9+L9+O9</f>
        <v>5</v>
      </c>
      <c r="Y9" s="209"/>
      <c r="Z9" s="212" t="s">
        <v>241</v>
      </c>
      <c r="AA9" s="4"/>
      <c r="AB9" s="4"/>
    </row>
    <row r="10" spans="1:28" ht="19.5" customHeight="1">
      <c r="A10" s="4"/>
      <c r="B10" s="207"/>
      <c r="C10" s="47" t="s">
        <v>89</v>
      </c>
      <c r="D10" s="46">
        <f>I7</f>
        <v>4</v>
      </c>
      <c r="E10" s="43" t="s">
        <v>10</v>
      </c>
      <c r="F10" s="42">
        <f>G7</f>
        <v>9</v>
      </c>
      <c r="G10" s="41"/>
      <c r="H10" s="40"/>
      <c r="I10" s="39"/>
      <c r="J10" s="44">
        <v>10</v>
      </c>
      <c r="K10" s="43" t="s">
        <v>10</v>
      </c>
      <c r="L10" s="45">
        <v>1</v>
      </c>
      <c r="M10" s="44">
        <v>8</v>
      </c>
      <c r="N10" s="43" t="s">
        <v>10</v>
      </c>
      <c r="O10" s="45">
        <v>2</v>
      </c>
      <c r="P10" s="38"/>
      <c r="Q10" s="37"/>
      <c r="R10" s="34"/>
      <c r="S10" s="36">
        <f>D10+J10+M10</f>
        <v>22</v>
      </c>
      <c r="T10" s="35" t="s">
        <v>10</v>
      </c>
      <c r="U10" s="34">
        <f>F10+L10+O10</f>
        <v>12</v>
      </c>
      <c r="V10" s="33"/>
      <c r="W10" s="32"/>
      <c r="X10" s="31"/>
      <c r="Y10" s="210"/>
      <c r="Z10" s="213"/>
      <c r="AA10" s="4"/>
      <c r="AB10" s="4"/>
    </row>
    <row r="11" spans="1:31" ht="19.5" customHeight="1" thickBot="1">
      <c r="A11" s="4"/>
      <c r="B11" s="208"/>
      <c r="C11" s="30" t="s">
        <v>90</v>
      </c>
      <c r="D11" s="29">
        <f>I8</f>
        <v>220</v>
      </c>
      <c r="E11" s="26" t="s">
        <v>10</v>
      </c>
      <c r="F11" s="25">
        <f>G8</f>
        <v>254</v>
      </c>
      <c r="G11" s="24"/>
      <c r="H11" s="23"/>
      <c r="I11" s="72"/>
      <c r="J11" s="27">
        <v>221</v>
      </c>
      <c r="K11" s="26" t="s">
        <v>10</v>
      </c>
      <c r="L11" s="28">
        <v>155</v>
      </c>
      <c r="M11" s="27">
        <v>188</v>
      </c>
      <c r="N11" s="26" t="s">
        <v>10</v>
      </c>
      <c r="O11" s="28">
        <v>136</v>
      </c>
      <c r="P11" s="21">
        <f>D11+J11+M11</f>
        <v>629</v>
      </c>
      <c r="Q11" s="20" t="s">
        <v>10</v>
      </c>
      <c r="R11" s="19">
        <f>F11+L11+O11</f>
        <v>545</v>
      </c>
      <c r="S11" s="18"/>
      <c r="T11" s="17"/>
      <c r="U11" s="16"/>
      <c r="V11" s="15"/>
      <c r="W11" s="14"/>
      <c r="X11" s="13"/>
      <c r="Y11" s="211"/>
      <c r="Z11" s="214"/>
      <c r="AA11" s="4"/>
      <c r="AB11" s="4"/>
      <c r="AD11" s="3"/>
      <c r="AE11" s="3"/>
    </row>
    <row r="12" spans="1:31" ht="19.5" customHeight="1">
      <c r="A12" s="4"/>
      <c r="B12" s="206">
        <v>3</v>
      </c>
      <c r="C12" s="71"/>
      <c r="D12" s="62">
        <f>L6</f>
        <v>0</v>
      </c>
      <c r="E12" s="59" t="s">
        <v>10</v>
      </c>
      <c r="F12" s="61">
        <f>J6</f>
        <v>5</v>
      </c>
      <c r="G12" s="60">
        <f>L9</f>
        <v>0</v>
      </c>
      <c r="H12" s="59" t="s">
        <v>10</v>
      </c>
      <c r="I12" s="61">
        <f>J9</f>
        <v>5</v>
      </c>
      <c r="J12" s="57"/>
      <c r="K12" s="56"/>
      <c r="L12" s="55"/>
      <c r="M12" s="60">
        <v>2</v>
      </c>
      <c r="N12" s="59" t="s">
        <v>10</v>
      </c>
      <c r="O12" s="61">
        <v>3</v>
      </c>
      <c r="P12" s="69"/>
      <c r="Q12" s="68"/>
      <c r="R12" s="67"/>
      <c r="S12" s="66"/>
      <c r="T12" s="65"/>
      <c r="U12" s="64"/>
      <c r="V12" s="50">
        <f>D12+G12+M12</f>
        <v>2</v>
      </c>
      <c r="W12" s="49" t="s">
        <v>10</v>
      </c>
      <c r="X12" s="48">
        <f>F12+I12+O12</f>
        <v>13</v>
      </c>
      <c r="Y12" s="209"/>
      <c r="Z12" s="212" t="s">
        <v>246</v>
      </c>
      <c r="AA12" s="4"/>
      <c r="AB12" s="4"/>
      <c r="AD12" s="3"/>
      <c r="AE12" s="3"/>
    </row>
    <row r="13" spans="1:31" ht="19.5" customHeight="1">
      <c r="A13" s="4"/>
      <c r="B13" s="207"/>
      <c r="C13" s="71" t="s">
        <v>91</v>
      </c>
      <c r="D13" s="46">
        <f>L7</f>
        <v>0</v>
      </c>
      <c r="E13" s="43" t="s">
        <v>10</v>
      </c>
      <c r="F13" s="45">
        <f>J7</f>
        <v>10</v>
      </c>
      <c r="G13" s="44">
        <f>L10</f>
        <v>1</v>
      </c>
      <c r="H13" s="43" t="s">
        <v>10</v>
      </c>
      <c r="I13" s="45">
        <f>J10</f>
        <v>10</v>
      </c>
      <c r="J13" s="41"/>
      <c r="K13" s="40"/>
      <c r="L13" s="39"/>
      <c r="M13" s="44">
        <v>5</v>
      </c>
      <c r="N13" s="43" t="s">
        <v>10</v>
      </c>
      <c r="O13" s="45">
        <v>6</v>
      </c>
      <c r="P13" s="69"/>
      <c r="Q13" s="68"/>
      <c r="R13" s="67"/>
      <c r="S13" s="36">
        <f>D13+G13+M13</f>
        <v>6</v>
      </c>
      <c r="T13" s="35" t="s">
        <v>10</v>
      </c>
      <c r="U13" s="34">
        <f>F13+I13+O13</f>
        <v>26</v>
      </c>
      <c r="V13" s="33"/>
      <c r="W13" s="32"/>
      <c r="X13" s="31"/>
      <c r="Y13" s="210"/>
      <c r="Z13" s="213"/>
      <c r="AA13" s="4"/>
      <c r="AB13" s="4"/>
      <c r="AD13" s="3"/>
      <c r="AE13" s="3"/>
    </row>
    <row r="14" spans="1:31" ht="19.5" customHeight="1" thickBot="1">
      <c r="A14" s="4"/>
      <c r="B14" s="208"/>
      <c r="C14" s="70" t="s">
        <v>90</v>
      </c>
      <c r="D14" s="29">
        <f>L8</f>
        <v>110</v>
      </c>
      <c r="E14" s="26" t="s">
        <v>10</v>
      </c>
      <c r="F14" s="28">
        <f>J8</f>
        <v>210</v>
      </c>
      <c r="G14" s="27">
        <f>L11</f>
        <v>155</v>
      </c>
      <c r="H14" s="26" t="s">
        <v>10</v>
      </c>
      <c r="I14" s="28">
        <f>J11</f>
        <v>221</v>
      </c>
      <c r="J14" s="41"/>
      <c r="K14" s="40"/>
      <c r="L14" s="39"/>
      <c r="M14" s="27">
        <v>202</v>
      </c>
      <c r="N14" s="26" t="s">
        <v>10</v>
      </c>
      <c r="O14" s="28">
        <v>207</v>
      </c>
      <c r="P14" s="69">
        <f>D14+G14+M14</f>
        <v>467</v>
      </c>
      <c r="Q14" s="68"/>
      <c r="R14" s="67">
        <f>F14+I14+O14</f>
        <v>638</v>
      </c>
      <c r="S14" s="66"/>
      <c r="T14" s="65"/>
      <c r="U14" s="64"/>
      <c r="V14" s="33"/>
      <c r="W14" s="32"/>
      <c r="X14" s="31"/>
      <c r="Y14" s="211"/>
      <c r="Z14" s="214"/>
      <c r="AA14" s="4"/>
      <c r="AB14" s="4"/>
      <c r="AD14" s="3"/>
      <c r="AE14" s="3"/>
    </row>
    <row r="15" spans="1:31" ht="19.5" customHeight="1">
      <c r="A15" s="4"/>
      <c r="B15" s="206">
        <v>4</v>
      </c>
      <c r="C15" s="63"/>
      <c r="D15" s="62">
        <f>O6</f>
        <v>0</v>
      </c>
      <c r="E15" s="59" t="s">
        <v>10</v>
      </c>
      <c r="F15" s="61">
        <f>M6</f>
        <v>5</v>
      </c>
      <c r="G15" s="60">
        <f>O9</f>
        <v>1</v>
      </c>
      <c r="H15" s="59" t="s">
        <v>10</v>
      </c>
      <c r="I15" s="61">
        <f>M9</f>
        <v>4</v>
      </c>
      <c r="J15" s="60">
        <f>O12</f>
        <v>3</v>
      </c>
      <c r="K15" s="59" t="s">
        <v>10</v>
      </c>
      <c r="L15" s="58">
        <f>M12</f>
        <v>2</v>
      </c>
      <c r="M15" s="57"/>
      <c r="N15" s="56"/>
      <c r="O15" s="55"/>
      <c r="P15" s="54"/>
      <c r="Q15" s="52"/>
      <c r="R15" s="48"/>
      <c r="S15" s="53"/>
      <c r="T15" s="52"/>
      <c r="U15" s="51"/>
      <c r="V15" s="50">
        <f>D15+G15+J15</f>
        <v>4</v>
      </c>
      <c r="W15" s="49" t="s">
        <v>10</v>
      </c>
      <c r="X15" s="48">
        <f>F15+I15+L15</f>
        <v>11</v>
      </c>
      <c r="Y15" s="209"/>
      <c r="Z15" s="215" t="s">
        <v>245</v>
      </c>
      <c r="AA15" s="4"/>
      <c r="AB15" s="12"/>
      <c r="AD15" s="3"/>
      <c r="AE15" s="3"/>
    </row>
    <row r="16" spans="1:31" ht="19.5" customHeight="1">
      <c r="A16" s="4"/>
      <c r="B16" s="207"/>
      <c r="C16" s="47" t="s">
        <v>92</v>
      </c>
      <c r="D16" s="46">
        <f>O7</f>
        <v>0</v>
      </c>
      <c r="E16" s="43" t="s">
        <v>10</v>
      </c>
      <c r="F16" s="45">
        <f>M7</f>
        <v>10</v>
      </c>
      <c r="G16" s="44">
        <f>O10</f>
        <v>2</v>
      </c>
      <c r="H16" s="43" t="s">
        <v>10</v>
      </c>
      <c r="I16" s="45">
        <f>M10</f>
        <v>8</v>
      </c>
      <c r="J16" s="44">
        <f>O13</f>
        <v>6</v>
      </c>
      <c r="K16" s="43" t="s">
        <v>10</v>
      </c>
      <c r="L16" s="42">
        <f>M13</f>
        <v>5</v>
      </c>
      <c r="M16" s="41"/>
      <c r="N16" s="40"/>
      <c r="O16" s="39"/>
      <c r="P16" s="38"/>
      <c r="Q16" s="37"/>
      <c r="R16" s="34"/>
      <c r="S16" s="36">
        <f>D16+G16+J16</f>
        <v>8</v>
      </c>
      <c r="T16" s="35" t="s">
        <v>10</v>
      </c>
      <c r="U16" s="34">
        <f>F16+I16+L16</f>
        <v>23</v>
      </c>
      <c r="V16" s="33"/>
      <c r="W16" s="32"/>
      <c r="X16" s="31"/>
      <c r="Y16" s="210"/>
      <c r="Z16" s="216"/>
      <c r="AA16" s="4"/>
      <c r="AB16" s="12"/>
      <c r="AD16" s="3"/>
      <c r="AE16" s="3"/>
    </row>
    <row r="17" spans="1:31" ht="19.5" customHeight="1" thickBot="1">
      <c r="A17" s="4"/>
      <c r="B17" s="208"/>
      <c r="C17" s="30" t="s">
        <v>87</v>
      </c>
      <c r="D17" s="29">
        <f>O8</f>
        <v>60</v>
      </c>
      <c r="E17" s="26" t="s">
        <v>10</v>
      </c>
      <c r="F17" s="28">
        <f>M8</f>
        <v>210</v>
      </c>
      <c r="G17" s="27">
        <f>O11</f>
        <v>136</v>
      </c>
      <c r="H17" s="26" t="s">
        <v>10</v>
      </c>
      <c r="I17" s="28">
        <f>M11</f>
        <v>188</v>
      </c>
      <c r="J17" s="27">
        <f>O14</f>
        <v>207</v>
      </c>
      <c r="K17" s="26" t="s">
        <v>10</v>
      </c>
      <c r="L17" s="25">
        <f>M14</f>
        <v>202</v>
      </c>
      <c r="M17" s="24"/>
      <c r="N17" s="23"/>
      <c r="O17" s="22"/>
      <c r="P17" s="21">
        <f>D17+G17+J17</f>
        <v>403</v>
      </c>
      <c r="Q17" s="20" t="s">
        <v>10</v>
      </c>
      <c r="R17" s="19">
        <f>F17+I17+L17</f>
        <v>600</v>
      </c>
      <c r="S17" s="18"/>
      <c r="T17" s="17"/>
      <c r="U17" s="16"/>
      <c r="V17" s="15"/>
      <c r="W17" s="14"/>
      <c r="X17" s="13"/>
      <c r="Y17" s="211"/>
      <c r="Z17" s="217"/>
      <c r="AA17" s="4"/>
      <c r="AB17" s="12"/>
      <c r="AD17" s="3"/>
      <c r="AE17" s="3"/>
    </row>
    <row r="18" spans="1:33" ht="14.25">
      <c r="A18" s="4"/>
      <c r="C18" s="4"/>
      <c r="D18" s="221" t="s">
        <v>9</v>
      </c>
      <c r="E18" s="222"/>
      <c r="F18" s="223"/>
      <c r="G18" s="224" t="s">
        <v>8</v>
      </c>
      <c r="H18" s="225"/>
      <c r="I18" s="226"/>
      <c r="J18" s="224" t="s">
        <v>7</v>
      </c>
      <c r="K18" s="225"/>
      <c r="L18" s="226"/>
      <c r="M18" s="6"/>
      <c r="N18" s="6"/>
      <c r="O18" s="6"/>
      <c r="P18" s="11">
        <f>SUM(P6:P17)</f>
        <v>2173</v>
      </c>
      <c r="Q18" s="11"/>
      <c r="R18" s="10">
        <f>SUM(R6:R17)</f>
        <v>2173</v>
      </c>
      <c r="S18" s="11">
        <f>SUM(S6:S17)</f>
        <v>65</v>
      </c>
      <c r="T18" s="11"/>
      <c r="U18" s="10">
        <f>SUM(U6:U17)</f>
        <v>65</v>
      </c>
      <c r="V18" s="11">
        <f>SUM(V6:V17)</f>
        <v>30</v>
      </c>
      <c r="W18" s="11"/>
      <c r="X18" s="10">
        <f>SUM(X6:X17)</f>
        <v>30</v>
      </c>
      <c r="Y18" s="4"/>
      <c r="Z18" s="4"/>
      <c r="AA18" s="4"/>
      <c r="AB18" s="4"/>
      <c r="AD18" s="3"/>
      <c r="AE18" s="3"/>
      <c r="AF18" s="3"/>
      <c r="AG18" s="3"/>
    </row>
    <row r="19" spans="1:33" ht="12.75">
      <c r="A19" s="4"/>
      <c r="C19" s="9" t="s">
        <v>6</v>
      </c>
      <c r="D19" s="227" t="s">
        <v>5</v>
      </c>
      <c r="E19" s="228"/>
      <c r="F19" s="229"/>
      <c r="G19" s="227" t="s">
        <v>4</v>
      </c>
      <c r="H19" s="228"/>
      <c r="I19" s="229"/>
      <c r="J19" s="227" t="s">
        <v>3</v>
      </c>
      <c r="K19" s="228"/>
      <c r="L19" s="229"/>
      <c r="M19" s="6"/>
      <c r="N19" s="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"/>
      <c r="AB19" s="4"/>
      <c r="AF19" s="3"/>
      <c r="AG19" s="3"/>
    </row>
    <row r="20" spans="1:33" ht="12.75">
      <c r="A20" s="4"/>
      <c r="C20" s="4"/>
      <c r="D20" s="218" t="s">
        <v>2</v>
      </c>
      <c r="E20" s="219"/>
      <c r="F20" s="220"/>
      <c r="G20" s="218" t="s">
        <v>1</v>
      </c>
      <c r="H20" s="219"/>
      <c r="I20" s="220"/>
      <c r="J20" s="218" t="s">
        <v>0</v>
      </c>
      <c r="K20" s="219"/>
      <c r="L20" s="220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"/>
      <c r="AB20" s="4"/>
      <c r="AF20" s="3"/>
      <c r="AG20" s="3"/>
    </row>
    <row r="21" spans="1:33" ht="12.75">
      <c r="A21" s="4"/>
      <c r="C21" s="5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"/>
      <c r="AB21" s="4"/>
      <c r="AF21" s="3"/>
      <c r="AG21" s="3"/>
    </row>
    <row r="22" spans="1:33" ht="12.75">
      <c r="A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"/>
      <c r="AB22" s="4"/>
      <c r="AF22" s="3"/>
      <c r="AG22" s="3"/>
    </row>
    <row r="23" spans="1:33" ht="12.75">
      <c r="A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4"/>
      <c r="AB23" s="4"/>
      <c r="AG23" s="3"/>
    </row>
    <row r="24" spans="1:33" ht="12.75">
      <c r="A24" s="4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"/>
      <c r="Q24" s="5"/>
      <c r="R24" s="5"/>
      <c r="S24" s="5"/>
      <c r="T24" s="5"/>
      <c r="U24" s="4"/>
      <c r="V24" s="4"/>
      <c r="W24" s="4"/>
      <c r="X24" s="4"/>
      <c r="Y24" s="4"/>
      <c r="Z24" s="4"/>
      <c r="AA24" s="4"/>
      <c r="AB24" s="4"/>
      <c r="AG24" s="3"/>
    </row>
    <row r="25" spans="1:33" ht="12.75">
      <c r="A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4"/>
      <c r="Y25" s="4"/>
      <c r="Z25" s="4"/>
      <c r="AA25" s="4"/>
      <c r="AB25" s="4"/>
      <c r="AG25" s="3"/>
    </row>
    <row r="26" spans="15:23" ht="12.75">
      <c r="O26" s="3"/>
      <c r="P26" s="3"/>
      <c r="Q26" s="3"/>
      <c r="R26" s="3"/>
      <c r="S26" s="3"/>
      <c r="T26" s="3"/>
      <c r="U26" s="3"/>
      <c r="V26" s="3"/>
      <c r="W26" s="3"/>
    </row>
    <row r="27" spans="31:32" ht="12.75">
      <c r="AE27" s="3"/>
      <c r="AF27" s="3"/>
    </row>
  </sheetData>
  <sheetProtection/>
  <mergeCells count="29">
    <mergeCell ref="D20:F20"/>
    <mergeCell ref="G20:I20"/>
    <mergeCell ref="J20:L20"/>
    <mergeCell ref="D18:F18"/>
    <mergeCell ref="G18:I18"/>
    <mergeCell ref="J18:L18"/>
    <mergeCell ref="D19:F19"/>
    <mergeCell ref="G19:I19"/>
    <mergeCell ref="J19:L19"/>
    <mergeCell ref="B12:B14"/>
    <mergeCell ref="Y12:Y14"/>
    <mergeCell ref="Z12:Z14"/>
    <mergeCell ref="B15:B17"/>
    <mergeCell ref="Y15:Y17"/>
    <mergeCell ref="Z15:Z17"/>
    <mergeCell ref="B6:B8"/>
    <mergeCell ref="Y6:Y8"/>
    <mergeCell ref="Z6:Z8"/>
    <mergeCell ref="B9:B11"/>
    <mergeCell ref="Y9:Y11"/>
    <mergeCell ref="Z9:Z11"/>
    <mergeCell ref="O3:Z3"/>
    <mergeCell ref="D5:F5"/>
    <mergeCell ref="G5:I5"/>
    <mergeCell ref="J5:L5"/>
    <mergeCell ref="M5:O5"/>
    <mergeCell ref="P5:R5"/>
    <mergeCell ref="S5:U5"/>
    <mergeCell ref="V5:X5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scale="9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100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93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175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203</v>
      </c>
      <c r="D12" s="137" t="s">
        <v>146</v>
      </c>
      <c r="E12" s="125">
        <v>10</v>
      </c>
      <c r="F12" s="135" t="s">
        <v>10</v>
      </c>
      <c r="G12" s="126">
        <v>21</v>
      </c>
      <c r="H12" s="125">
        <v>9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19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128</v>
      </c>
      <c r="D13" s="127" t="s">
        <v>147</v>
      </c>
      <c r="E13" s="125">
        <v>19</v>
      </c>
      <c r="F13" s="130" t="s">
        <v>10</v>
      </c>
      <c r="G13" s="126">
        <v>21</v>
      </c>
      <c r="H13" s="125">
        <v>21</v>
      </c>
      <c r="I13" s="130" t="s">
        <v>10</v>
      </c>
      <c r="J13" s="126">
        <v>6</v>
      </c>
      <c r="K13" s="125">
        <v>19</v>
      </c>
      <c r="L13" s="130" t="s">
        <v>10</v>
      </c>
      <c r="M13" s="126">
        <v>21</v>
      </c>
      <c r="N13" s="122">
        <f>E13+H13+K13</f>
        <v>59</v>
      </c>
      <c r="O13" s="121">
        <f>G13+J13+M13</f>
        <v>48</v>
      </c>
      <c r="P13" s="129">
        <f>IF(E13&gt;G13,1,0)+IF(H13&gt;J13,1,0)+IF(K13&gt;M13,1,0)</f>
        <v>1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129</v>
      </c>
      <c r="D14" s="127" t="s">
        <v>148</v>
      </c>
      <c r="E14" s="125">
        <v>11</v>
      </c>
      <c r="F14" s="130" t="s">
        <v>10</v>
      </c>
      <c r="G14" s="126">
        <v>21</v>
      </c>
      <c r="H14" s="125">
        <v>11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22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130</v>
      </c>
      <c r="D15" s="127" t="s">
        <v>149</v>
      </c>
      <c r="E15" s="125">
        <v>21</v>
      </c>
      <c r="F15" s="130" t="s">
        <v>10</v>
      </c>
      <c r="G15" s="126">
        <v>17</v>
      </c>
      <c r="H15" s="125">
        <v>21</v>
      </c>
      <c r="I15" s="130" t="s">
        <v>10</v>
      </c>
      <c r="J15" s="126">
        <v>13</v>
      </c>
      <c r="K15" s="125"/>
      <c r="L15" s="130" t="s">
        <v>10</v>
      </c>
      <c r="M15" s="126"/>
      <c r="N15" s="122">
        <f>E15+H15+K15</f>
        <v>42</v>
      </c>
      <c r="O15" s="121">
        <f>G15+J15+M15</f>
        <v>30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204</v>
      </c>
      <c r="D16" s="127" t="s">
        <v>150</v>
      </c>
      <c r="E16" s="125">
        <v>18</v>
      </c>
      <c r="F16" s="124" t="s">
        <v>10</v>
      </c>
      <c r="G16" s="126">
        <v>21</v>
      </c>
      <c r="H16" s="125">
        <v>21</v>
      </c>
      <c r="I16" s="124" t="s">
        <v>10</v>
      </c>
      <c r="J16" s="126">
        <v>15</v>
      </c>
      <c r="K16" s="125">
        <v>21</v>
      </c>
      <c r="L16" s="124" t="s">
        <v>10</v>
      </c>
      <c r="M16" s="123">
        <v>18</v>
      </c>
      <c r="N16" s="122">
        <f>E16+H16+K16</f>
        <v>60</v>
      </c>
      <c r="O16" s="121">
        <f>G16+J16+M16</f>
        <v>54</v>
      </c>
      <c r="P16" s="120">
        <f>IF(E16&gt;G16,1,0)+IF(H16&gt;J16,1,0)+IF(K16&gt;M16,1,0)</f>
        <v>2</v>
      </c>
      <c r="Q16" s="119">
        <f>IF(E16&lt;G16,1,0)+IF(H16&lt;J16,1,0)+IF(K16&lt;M16,1,0)</f>
        <v>1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161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202</v>
      </c>
      <c r="O17" s="108">
        <f t="shared" si="0"/>
        <v>216</v>
      </c>
      <c r="P17" s="109">
        <f t="shared" si="0"/>
        <v>5</v>
      </c>
      <c r="Q17" s="110">
        <f t="shared" si="0"/>
        <v>7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4" sqref="C14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80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86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164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132</v>
      </c>
      <c r="D12" s="136" t="s">
        <v>101</v>
      </c>
      <c r="E12" s="125">
        <v>21</v>
      </c>
      <c r="F12" s="135" t="s">
        <v>10</v>
      </c>
      <c r="G12" s="126">
        <v>14</v>
      </c>
      <c r="H12" s="125">
        <v>21</v>
      </c>
      <c r="I12" s="135" t="s">
        <v>10</v>
      </c>
      <c r="J12" s="126">
        <v>15</v>
      </c>
      <c r="K12" s="125"/>
      <c r="L12" s="135" t="s">
        <v>10</v>
      </c>
      <c r="M12" s="134"/>
      <c r="N12" s="122">
        <f>E12+H12+K12</f>
        <v>42</v>
      </c>
      <c r="O12" s="121">
        <f>G12+J12+M12</f>
        <v>29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133</v>
      </c>
      <c r="D13" s="127" t="s">
        <v>102</v>
      </c>
      <c r="E13" s="125">
        <v>15</v>
      </c>
      <c r="F13" s="130" t="s">
        <v>10</v>
      </c>
      <c r="G13" s="126">
        <v>21</v>
      </c>
      <c r="H13" s="125">
        <v>12</v>
      </c>
      <c r="I13" s="130" t="s">
        <v>10</v>
      </c>
      <c r="J13" s="126">
        <v>21</v>
      </c>
      <c r="K13" s="125"/>
      <c r="L13" s="130" t="s">
        <v>10</v>
      </c>
      <c r="M13" s="126"/>
      <c r="N13" s="122">
        <f>E13+H13+K13</f>
        <v>27</v>
      </c>
      <c r="O13" s="121">
        <f>G13+J13+M13</f>
        <v>42</v>
      </c>
      <c r="P13" s="129">
        <f>IF(E13&gt;G13,1,0)+IF(H13&gt;J13,1,0)+IF(K13&gt;M13,1,0)</f>
        <v>0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134</v>
      </c>
      <c r="D14" s="127" t="s">
        <v>103</v>
      </c>
      <c r="E14" s="125">
        <v>21</v>
      </c>
      <c r="F14" s="130" t="s">
        <v>10</v>
      </c>
      <c r="G14" s="126">
        <v>6</v>
      </c>
      <c r="H14" s="125">
        <v>21</v>
      </c>
      <c r="I14" s="130" t="s">
        <v>10</v>
      </c>
      <c r="J14" s="126">
        <v>12</v>
      </c>
      <c r="K14" s="125"/>
      <c r="L14" s="130" t="s">
        <v>10</v>
      </c>
      <c r="M14" s="126"/>
      <c r="N14" s="122">
        <f>E14+H14+K14</f>
        <v>42</v>
      </c>
      <c r="O14" s="121">
        <f>G14+J14+M14</f>
        <v>18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135</v>
      </c>
      <c r="D15" s="127" t="s">
        <v>105</v>
      </c>
      <c r="E15" s="125">
        <v>12</v>
      </c>
      <c r="F15" s="130" t="s">
        <v>10</v>
      </c>
      <c r="G15" s="126">
        <v>21</v>
      </c>
      <c r="H15" s="125">
        <v>14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26</v>
      </c>
      <c r="O15" s="121">
        <f>G15+J15+M15</f>
        <v>42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136</v>
      </c>
      <c r="D16" s="127" t="s">
        <v>104</v>
      </c>
      <c r="E16" s="125">
        <v>17</v>
      </c>
      <c r="F16" s="124" t="s">
        <v>10</v>
      </c>
      <c r="G16" s="126">
        <v>21</v>
      </c>
      <c r="H16" s="125">
        <v>18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35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99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172</v>
      </c>
      <c r="O17" s="108">
        <f t="shared" si="0"/>
        <v>173</v>
      </c>
      <c r="P17" s="109">
        <f t="shared" si="0"/>
        <v>4</v>
      </c>
      <c r="Q17" s="110">
        <f t="shared" si="0"/>
        <v>6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7" sqref="D17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82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84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165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154</v>
      </c>
      <c r="D12" s="136" t="s">
        <v>152</v>
      </c>
      <c r="E12" s="125">
        <v>15</v>
      </c>
      <c r="F12" s="135" t="s">
        <v>10</v>
      </c>
      <c r="G12" s="126">
        <v>21</v>
      </c>
      <c r="H12" s="125">
        <v>12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27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155</v>
      </c>
      <c r="D13" s="127" t="s">
        <v>159</v>
      </c>
      <c r="E13" s="125">
        <v>21</v>
      </c>
      <c r="F13" s="130" t="s">
        <v>10</v>
      </c>
      <c r="G13" s="126">
        <v>16</v>
      </c>
      <c r="H13" s="125">
        <v>21</v>
      </c>
      <c r="I13" s="130" t="s">
        <v>10</v>
      </c>
      <c r="J13" s="126">
        <v>19</v>
      </c>
      <c r="K13" s="125"/>
      <c r="L13" s="130" t="s">
        <v>10</v>
      </c>
      <c r="M13" s="126"/>
      <c r="N13" s="122">
        <f>E13+H13+K13</f>
        <v>42</v>
      </c>
      <c r="O13" s="121">
        <f>G13+J13+M13</f>
        <v>35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156</v>
      </c>
      <c r="D14" s="127" t="s">
        <v>227</v>
      </c>
      <c r="E14" s="125">
        <v>20</v>
      </c>
      <c r="F14" s="130" t="s">
        <v>10</v>
      </c>
      <c r="G14" s="126">
        <v>22</v>
      </c>
      <c r="H14" s="125">
        <v>15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35</v>
      </c>
      <c r="O14" s="121">
        <f>G14+J14+M14</f>
        <v>43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157</v>
      </c>
      <c r="D15" s="127" t="s">
        <v>153</v>
      </c>
      <c r="E15" s="125">
        <v>22</v>
      </c>
      <c r="F15" s="130" t="s">
        <v>10</v>
      </c>
      <c r="G15" s="126">
        <v>24</v>
      </c>
      <c r="H15" s="125">
        <v>14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36</v>
      </c>
      <c r="O15" s="121">
        <f>G15+J15+M15</f>
        <v>45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158</v>
      </c>
      <c r="D16" s="127" t="s">
        <v>228</v>
      </c>
      <c r="E16" s="125">
        <v>19</v>
      </c>
      <c r="F16" s="124" t="s">
        <v>10</v>
      </c>
      <c r="G16" s="126">
        <v>21</v>
      </c>
      <c r="H16" s="125">
        <v>17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36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160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176</v>
      </c>
      <c r="O17" s="108">
        <f t="shared" si="0"/>
        <v>207</v>
      </c>
      <c r="P17" s="109">
        <f t="shared" si="0"/>
        <v>2</v>
      </c>
      <c r="Q17" s="110">
        <f t="shared" si="0"/>
        <v>8</v>
      </c>
      <c r="R17" s="109">
        <f t="shared" si="0"/>
        <v>1</v>
      </c>
      <c r="S17" s="108">
        <f t="shared" si="0"/>
        <v>4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B1">
      <selection activeCell="C14" sqref="C14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88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92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166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121</v>
      </c>
      <c r="D12" s="136" t="s">
        <v>125</v>
      </c>
      <c r="E12" s="125">
        <v>21</v>
      </c>
      <c r="F12" s="135" t="s">
        <v>10</v>
      </c>
      <c r="G12" s="126">
        <v>3</v>
      </c>
      <c r="H12" s="125">
        <v>21</v>
      </c>
      <c r="I12" s="135" t="s">
        <v>10</v>
      </c>
      <c r="J12" s="126">
        <v>7</v>
      </c>
      <c r="K12" s="125"/>
      <c r="L12" s="135" t="s">
        <v>10</v>
      </c>
      <c r="M12" s="134"/>
      <c r="N12" s="122">
        <f>E12+H12+K12</f>
        <v>42</v>
      </c>
      <c r="O12" s="121">
        <f>G12+J12+M12</f>
        <v>10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308</v>
      </c>
      <c r="D13" s="127" t="s">
        <v>126</v>
      </c>
      <c r="E13" s="125">
        <v>21</v>
      </c>
      <c r="F13" s="130" t="s">
        <v>10</v>
      </c>
      <c r="G13" s="126">
        <v>4</v>
      </c>
      <c r="H13" s="125">
        <v>21</v>
      </c>
      <c r="I13" s="130" t="s">
        <v>10</v>
      </c>
      <c r="J13" s="126">
        <v>3</v>
      </c>
      <c r="K13" s="125"/>
      <c r="L13" s="130" t="s">
        <v>10</v>
      </c>
      <c r="M13" s="126"/>
      <c r="N13" s="122">
        <f>E13+H13+K13</f>
        <v>42</v>
      </c>
      <c r="O13" s="121">
        <f>G13+J13+M13</f>
        <v>7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122</v>
      </c>
      <c r="D14" s="127" t="s">
        <v>144</v>
      </c>
      <c r="E14" s="125">
        <v>21</v>
      </c>
      <c r="F14" s="130" t="s">
        <v>10</v>
      </c>
      <c r="G14" s="126">
        <v>4</v>
      </c>
      <c r="H14" s="125">
        <v>21</v>
      </c>
      <c r="I14" s="130" t="s">
        <v>10</v>
      </c>
      <c r="J14" s="126">
        <v>7</v>
      </c>
      <c r="K14" s="125"/>
      <c r="L14" s="130" t="s">
        <v>10</v>
      </c>
      <c r="M14" s="126"/>
      <c r="N14" s="122">
        <f>E14+H14+K14</f>
        <v>42</v>
      </c>
      <c r="O14" s="121">
        <f>G14+J14+M14</f>
        <v>11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123</v>
      </c>
      <c r="D15" s="127" t="s">
        <v>143</v>
      </c>
      <c r="E15" s="125">
        <v>21</v>
      </c>
      <c r="F15" s="130" t="s">
        <v>10</v>
      </c>
      <c r="G15" s="126">
        <v>13</v>
      </c>
      <c r="H15" s="125">
        <v>21</v>
      </c>
      <c r="I15" s="130" t="s">
        <v>10</v>
      </c>
      <c r="J15" s="126">
        <v>7</v>
      </c>
      <c r="K15" s="125"/>
      <c r="L15" s="130" t="s">
        <v>10</v>
      </c>
      <c r="M15" s="126"/>
      <c r="N15" s="122">
        <f>E15+H15+K15</f>
        <v>42</v>
      </c>
      <c r="O15" s="121">
        <f>G15+J15+M15</f>
        <v>20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124</v>
      </c>
      <c r="D16" s="127" t="s">
        <v>142</v>
      </c>
      <c r="E16" s="125">
        <v>21</v>
      </c>
      <c r="F16" s="124" t="s">
        <v>10</v>
      </c>
      <c r="G16" s="126">
        <v>7</v>
      </c>
      <c r="H16" s="125">
        <v>21</v>
      </c>
      <c r="I16" s="124" t="s">
        <v>10</v>
      </c>
      <c r="J16" s="126">
        <v>5</v>
      </c>
      <c r="K16" s="125"/>
      <c r="L16" s="124" t="s">
        <v>10</v>
      </c>
      <c r="M16" s="123"/>
      <c r="N16" s="122">
        <f>E16+H16+K16</f>
        <v>42</v>
      </c>
      <c r="O16" s="121">
        <f>G16+J16+M16</f>
        <v>12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145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210</v>
      </c>
      <c r="O17" s="108">
        <f t="shared" si="0"/>
        <v>60</v>
      </c>
      <c r="P17" s="109">
        <f t="shared" si="0"/>
        <v>10</v>
      </c>
      <c r="Q17" s="110">
        <f t="shared" si="0"/>
        <v>0</v>
      </c>
      <c r="R17" s="109">
        <f t="shared" si="0"/>
        <v>5</v>
      </c>
      <c r="S17" s="108">
        <f t="shared" si="0"/>
        <v>0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2" sqref="D12: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89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91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167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111</v>
      </c>
      <c r="D12" s="136" t="s">
        <v>116</v>
      </c>
      <c r="E12" s="125">
        <v>21</v>
      </c>
      <c r="F12" s="135" t="s">
        <v>10</v>
      </c>
      <c r="G12" s="126">
        <v>14</v>
      </c>
      <c r="H12" s="125">
        <v>21</v>
      </c>
      <c r="I12" s="135" t="s">
        <v>10</v>
      </c>
      <c r="J12" s="126">
        <v>12</v>
      </c>
      <c r="K12" s="125"/>
      <c r="L12" s="135" t="s">
        <v>10</v>
      </c>
      <c r="M12" s="134"/>
      <c r="N12" s="122">
        <f>E12+H12+K12</f>
        <v>42</v>
      </c>
      <c r="O12" s="121">
        <f>G12+J12+M12</f>
        <v>26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112</v>
      </c>
      <c r="D13" s="127" t="s">
        <v>117</v>
      </c>
      <c r="E13" s="125">
        <v>11</v>
      </c>
      <c r="F13" s="130" t="s">
        <v>10</v>
      </c>
      <c r="G13" s="126">
        <v>21</v>
      </c>
      <c r="H13" s="125">
        <v>21</v>
      </c>
      <c r="I13" s="130" t="s">
        <v>10</v>
      </c>
      <c r="J13" s="126">
        <v>15</v>
      </c>
      <c r="K13" s="125">
        <v>21</v>
      </c>
      <c r="L13" s="130" t="s">
        <v>10</v>
      </c>
      <c r="M13" s="126">
        <v>14</v>
      </c>
      <c r="N13" s="122">
        <f>E13+H13+K13</f>
        <v>53</v>
      </c>
      <c r="O13" s="121">
        <f>G13+J13+M13</f>
        <v>50</v>
      </c>
      <c r="P13" s="129">
        <f>IF(E13&gt;G13,1,0)+IF(H13&gt;J13,1,0)+IF(K13&gt;M13,1,0)</f>
        <v>2</v>
      </c>
      <c r="Q13" s="117">
        <f>IF(E13&lt;G13,1,0)+IF(H13&lt;J13,1,0)+IF(K13&lt;M13,1,0)</f>
        <v>1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113</v>
      </c>
      <c r="D14" s="127" t="s">
        <v>118</v>
      </c>
      <c r="E14" s="125">
        <v>21</v>
      </c>
      <c r="F14" s="130" t="s">
        <v>10</v>
      </c>
      <c r="G14" s="126">
        <v>16</v>
      </c>
      <c r="H14" s="125">
        <v>21</v>
      </c>
      <c r="I14" s="130" t="s">
        <v>10</v>
      </c>
      <c r="J14" s="126">
        <v>14</v>
      </c>
      <c r="K14" s="125"/>
      <c r="L14" s="130" t="s">
        <v>10</v>
      </c>
      <c r="M14" s="126"/>
      <c r="N14" s="122">
        <f>E14+H14+K14</f>
        <v>42</v>
      </c>
      <c r="O14" s="121">
        <f>G14+J14+M14</f>
        <v>30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114</v>
      </c>
      <c r="D15" s="127" t="s">
        <v>119</v>
      </c>
      <c r="E15" s="125">
        <v>21</v>
      </c>
      <c r="F15" s="130" t="s">
        <v>10</v>
      </c>
      <c r="G15" s="126">
        <v>7</v>
      </c>
      <c r="H15" s="125">
        <v>21</v>
      </c>
      <c r="I15" s="130" t="s">
        <v>10</v>
      </c>
      <c r="J15" s="126">
        <v>15</v>
      </c>
      <c r="K15" s="125"/>
      <c r="L15" s="130" t="s">
        <v>10</v>
      </c>
      <c r="M15" s="126"/>
      <c r="N15" s="122">
        <f>E15+H15+K15</f>
        <v>42</v>
      </c>
      <c r="O15" s="121">
        <f>G15+J15+M15</f>
        <v>22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115</v>
      </c>
      <c r="D16" s="127" t="s">
        <v>120</v>
      </c>
      <c r="E16" s="125">
        <v>21</v>
      </c>
      <c r="F16" s="124" t="s">
        <v>10</v>
      </c>
      <c r="G16" s="126">
        <v>12</v>
      </c>
      <c r="H16" s="125">
        <v>21</v>
      </c>
      <c r="I16" s="124" t="s">
        <v>10</v>
      </c>
      <c r="J16" s="126">
        <v>15</v>
      </c>
      <c r="K16" s="125"/>
      <c r="L16" s="124" t="s">
        <v>10</v>
      </c>
      <c r="M16" s="123"/>
      <c r="N16" s="122">
        <f>E16+H16+K16</f>
        <v>42</v>
      </c>
      <c r="O16" s="121">
        <f>G16+J16+M16</f>
        <v>27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151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221</v>
      </c>
      <c r="O17" s="108">
        <f t="shared" si="0"/>
        <v>155</v>
      </c>
      <c r="P17" s="109">
        <f t="shared" si="0"/>
        <v>10</v>
      </c>
      <c r="Q17" s="110">
        <f t="shared" si="0"/>
        <v>1</v>
      </c>
      <c r="R17" s="109">
        <f t="shared" si="0"/>
        <v>5</v>
      </c>
      <c r="S17" s="108">
        <f t="shared" si="0"/>
        <v>0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D12" sqref="D12:D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93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97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168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146</v>
      </c>
      <c r="D12" s="136" t="s">
        <v>107</v>
      </c>
      <c r="E12" s="125">
        <v>21</v>
      </c>
      <c r="F12" s="135" t="s">
        <v>10</v>
      </c>
      <c r="G12" s="126">
        <v>7</v>
      </c>
      <c r="H12" s="125">
        <v>21</v>
      </c>
      <c r="I12" s="135" t="s">
        <v>10</v>
      </c>
      <c r="J12" s="126">
        <v>7</v>
      </c>
      <c r="K12" s="125"/>
      <c r="L12" s="135" t="s">
        <v>10</v>
      </c>
      <c r="M12" s="134"/>
      <c r="N12" s="122">
        <f>E12+H12+K12</f>
        <v>42</v>
      </c>
      <c r="O12" s="121">
        <f>G12+J12+M12</f>
        <v>14</v>
      </c>
      <c r="P12" s="133">
        <f>IF(E12&gt;G12,1,0)+IF(H12&gt;J12,1,0)+IF(K12&gt;M12,1,0)</f>
        <v>2</v>
      </c>
      <c r="Q12" s="132">
        <f>IF(E12&lt;G12,1,0)+IF(H12&lt;J12,1,0)+IF(K12&lt;M12,1,0)</f>
        <v>0</v>
      </c>
      <c r="R12" s="120">
        <f>IF(P12+Q12&lt;2,0,IF(P12&gt;Q12,1,0))</f>
        <v>1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 t="s">
        <v>147</v>
      </c>
      <c r="D13" s="127" t="s">
        <v>106</v>
      </c>
      <c r="E13" s="125">
        <v>19</v>
      </c>
      <c r="F13" s="130" t="s">
        <v>10</v>
      </c>
      <c r="G13" s="126">
        <v>21</v>
      </c>
      <c r="H13" s="125">
        <v>10</v>
      </c>
      <c r="I13" s="130" t="s">
        <v>10</v>
      </c>
      <c r="J13" s="126">
        <v>21</v>
      </c>
      <c r="K13" s="125"/>
      <c r="L13" s="130" t="s">
        <v>10</v>
      </c>
      <c r="M13" s="126"/>
      <c r="N13" s="122">
        <f>E13+H13+K13</f>
        <v>29</v>
      </c>
      <c r="O13" s="121">
        <f>G13+J13+M13</f>
        <v>42</v>
      </c>
      <c r="P13" s="129">
        <f>IF(E13&gt;G13,1,0)+IF(H13&gt;J13,1,0)+IF(K13&gt;M13,1,0)</f>
        <v>0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148</v>
      </c>
      <c r="D14" s="127" t="s">
        <v>108</v>
      </c>
      <c r="E14" s="125">
        <v>21</v>
      </c>
      <c r="F14" s="130" t="s">
        <v>10</v>
      </c>
      <c r="G14" s="126">
        <v>13</v>
      </c>
      <c r="H14" s="125">
        <v>21</v>
      </c>
      <c r="I14" s="130" t="s">
        <v>10</v>
      </c>
      <c r="J14" s="126">
        <v>17</v>
      </c>
      <c r="K14" s="125"/>
      <c r="L14" s="130" t="s">
        <v>10</v>
      </c>
      <c r="M14" s="126"/>
      <c r="N14" s="122">
        <f>E14+H14+K14</f>
        <v>42</v>
      </c>
      <c r="O14" s="121">
        <f>G14+J14+M14</f>
        <v>30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149</v>
      </c>
      <c r="D15" s="127" t="s">
        <v>109</v>
      </c>
      <c r="E15" s="125">
        <v>19</v>
      </c>
      <c r="F15" s="130" t="s">
        <v>10</v>
      </c>
      <c r="G15" s="126">
        <v>21</v>
      </c>
      <c r="H15" s="125">
        <v>14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33</v>
      </c>
      <c r="O15" s="121">
        <f>G15+J15+M15</f>
        <v>42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150</v>
      </c>
      <c r="D16" s="127" t="s">
        <v>110</v>
      </c>
      <c r="E16" s="125">
        <v>19</v>
      </c>
      <c r="F16" s="124" t="s">
        <v>10</v>
      </c>
      <c r="G16" s="126">
        <v>21</v>
      </c>
      <c r="H16" s="125">
        <v>21</v>
      </c>
      <c r="I16" s="124" t="s">
        <v>10</v>
      </c>
      <c r="J16" s="126">
        <v>12</v>
      </c>
      <c r="K16" s="125">
        <v>21</v>
      </c>
      <c r="L16" s="124" t="s">
        <v>10</v>
      </c>
      <c r="M16" s="123">
        <v>10</v>
      </c>
      <c r="N16" s="122">
        <f>E16+H16+K16</f>
        <v>61</v>
      </c>
      <c r="O16" s="121">
        <f>G16+J16+M16</f>
        <v>43</v>
      </c>
      <c r="P16" s="120">
        <f>IF(E16&gt;G16,1,0)+IF(H16&gt;J16,1,0)+IF(K16&gt;M16,1,0)</f>
        <v>2</v>
      </c>
      <c r="Q16" s="119">
        <f>IF(E16&lt;G16,1,0)+IF(H16&lt;J16,1,0)+IF(K16&lt;M16,1,0)</f>
        <v>1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161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207</v>
      </c>
      <c r="O17" s="108">
        <f t="shared" si="0"/>
        <v>171</v>
      </c>
      <c r="P17" s="109">
        <f t="shared" si="0"/>
        <v>6</v>
      </c>
      <c r="Q17" s="110">
        <f t="shared" si="0"/>
        <v>5</v>
      </c>
      <c r="R17" s="109">
        <f t="shared" si="0"/>
        <v>3</v>
      </c>
      <c r="S17" s="108">
        <f t="shared" si="0"/>
        <v>2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C12" sqref="C12:C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94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100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169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137</v>
      </c>
      <c r="D12" s="136" t="s">
        <v>127</v>
      </c>
      <c r="E12" s="125">
        <v>17</v>
      </c>
      <c r="F12" s="135" t="s">
        <v>10</v>
      </c>
      <c r="G12" s="126">
        <v>21</v>
      </c>
      <c r="H12" s="125">
        <v>21</v>
      </c>
      <c r="I12" s="135" t="s">
        <v>10</v>
      </c>
      <c r="J12" s="126">
        <v>16</v>
      </c>
      <c r="K12" s="125">
        <v>19</v>
      </c>
      <c r="L12" s="135" t="s">
        <v>10</v>
      </c>
      <c r="M12" s="134">
        <v>21</v>
      </c>
      <c r="N12" s="122">
        <f>E12+H12+K12</f>
        <v>57</v>
      </c>
      <c r="O12" s="121">
        <f>G12+J12+M12</f>
        <v>58</v>
      </c>
      <c r="P12" s="133">
        <f>IF(E12&gt;G12,1,0)+IF(H12&gt;J12,1,0)+IF(K12&gt;M12,1,0)</f>
        <v>1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138</v>
      </c>
      <c r="D13" s="127" t="s">
        <v>128</v>
      </c>
      <c r="E13" s="125">
        <v>21</v>
      </c>
      <c r="F13" s="130" t="s">
        <v>10</v>
      </c>
      <c r="G13" s="126">
        <v>10</v>
      </c>
      <c r="H13" s="125">
        <v>21</v>
      </c>
      <c r="I13" s="130" t="s">
        <v>10</v>
      </c>
      <c r="J13" s="126">
        <v>10</v>
      </c>
      <c r="K13" s="125"/>
      <c r="L13" s="130" t="s">
        <v>10</v>
      </c>
      <c r="M13" s="126"/>
      <c r="N13" s="122">
        <f>E13+H13+K13</f>
        <v>42</v>
      </c>
      <c r="O13" s="121">
        <f>G13+J13+M13</f>
        <v>20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139</v>
      </c>
      <c r="D14" s="127" t="s">
        <v>129</v>
      </c>
      <c r="E14" s="125">
        <v>17</v>
      </c>
      <c r="F14" s="130" t="s">
        <v>10</v>
      </c>
      <c r="G14" s="126">
        <v>21</v>
      </c>
      <c r="H14" s="125">
        <v>8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25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140</v>
      </c>
      <c r="D15" s="127" t="s">
        <v>130</v>
      </c>
      <c r="E15" s="125">
        <v>21</v>
      </c>
      <c r="F15" s="130" t="s">
        <v>10</v>
      </c>
      <c r="G15" s="126">
        <v>11</v>
      </c>
      <c r="H15" s="125">
        <v>21</v>
      </c>
      <c r="I15" s="130" t="s">
        <v>10</v>
      </c>
      <c r="J15" s="126">
        <v>6</v>
      </c>
      <c r="K15" s="125"/>
      <c r="L15" s="130" t="s">
        <v>10</v>
      </c>
      <c r="M15" s="126"/>
      <c r="N15" s="122">
        <f>E15+H15+K15</f>
        <v>42</v>
      </c>
      <c r="O15" s="121">
        <f>G15+J15+M15</f>
        <v>17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141</v>
      </c>
      <c r="D16" s="127" t="s">
        <v>131</v>
      </c>
      <c r="E16" s="125">
        <v>21</v>
      </c>
      <c r="F16" s="124" t="s">
        <v>10</v>
      </c>
      <c r="G16" s="126">
        <v>17</v>
      </c>
      <c r="H16" s="125">
        <v>21</v>
      </c>
      <c r="I16" s="124" t="s">
        <v>10</v>
      </c>
      <c r="J16" s="126">
        <v>15</v>
      </c>
      <c r="K16" s="125"/>
      <c r="L16" s="124" t="s">
        <v>10</v>
      </c>
      <c r="M16" s="123"/>
      <c r="N16" s="122">
        <f>E16+H16+K16</f>
        <v>42</v>
      </c>
      <c r="O16" s="121">
        <f>G16+J16+M16</f>
        <v>32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162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208</v>
      </c>
      <c r="O17" s="108">
        <f t="shared" si="0"/>
        <v>169</v>
      </c>
      <c r="P17" s="109">
        <f t="shared" si="0"/>
        <v>7</v>
      </c>
      <c r="Q17" s="110">
        <f t="shared" si="0"/>
        <v>4</v>
      </c>
      <c r="R17" s="109">
        <f t="shared" si="0"/>
        <v>3</v>
      </c>
      <c r="S17" s="108">
        <f t="shared" si="0"/>
        <v>2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/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/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/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/>
      <c r="D12" s="136"/>
      <c r="E12" s="125"/>
      <c r="F12" s="135" t="s">
        <v>10</v>
      </c>
      <c r="G12" s="126"/>
      <c r="H12" s="125"/>
      <c r="I12" s="135" t="s">
        <v>10</v>
      </c>
      <c r="J12" s="126"/>
      <c r="K12" s="125"/>
      <c r="L12" s="135" t="s">
        <v>10</v>
      </c>
      <c r="M12" s="134"/>
      <c r="N12" s="122">
        <f>E12+H12+K12</f>
        <v>0</v>
      </c>
      <c r="O12" s="121">
        <f>G12+J12+M12</f>
        <v>0</v>
      </c>
      <c r="P12" s="133">
        <f>IF(E12&gt;G12,1,0)+IF(H12&gt;J12,1,0)+IF(K12&gt;M12,1,0)</f>
        <v>0</v>
      </c>
      <c r="Q12" s="132">
        <f>IF(E12&lt;G12,1,0)+IF(H12&lt;J12,1,0)+IF(K12&lt;M12,1,0)</f>
        <v>0</v>
      </c>
      <c r="R12" s="120">
        <f>IF(P12+Q12&lt;2,0,IF(P12&gt;Q12,1,0))</f>
        <v>0</v>
      </c>
      <c r="S12" s="131">
        <f>IF(P12+Q12&lt;2,0,IF(P12&lt;Q12,1,0))</f>
        <v>0</v>
      </c>
      <c r="T12" s="116"/>
    </row>
    <row r="13" spans="2:20" ht="30" customHeight="1">
      <c r="B13" s="128" t="s">
        <v>49</v>
      </c>
      <c r="C13" s="127"/>
      <c r="D13" s="127"/>
      <c r="E13" s="125"/>
      <c r="F13" s="130" t="s">
        <v>10</v>
      </c>
      <c r="G13" s="126"/>
      <c r="H13" s="125"/>
      <c r="I13" s="130" t="s">
        <v>10</v>
      </c>
      <c r="J13" s="126"/>
      <c r="K13" s="125"/>
      <c r="L13" s="130" t="s">
        <v>10</v>
      </c>
      <c r="M13" s="126"/>
      <c r="N13" s="122">
        <f>E13+H13+K13</f>
        <v>0</v>
      </c>
      <c r="O13" s="121">
        <f>G13+J13+M13</f>
        <v>0</v>
      </c>
      <c r="P13" s="129">
        <f>IF(E13&gt;G13,1,0)+IF(H13&gt;J13,1,0)+IF(K13&gt;M13,1,0)</f>
        <v>0</v>
      </c>
      <c r="Q13" s="117">
        <f>IF(E13&lt;G13,1,0)+IF(H13&lt;J13,1,0)+IF(K13&lt;M13,1,0)</f>
        <v>0</v>
      </c>
      <c r="R13" s="118">
        <f>IF(P13+Q13&lt;2,0,IF(P13&gt;Q13,1,0))</f>
        <v>0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/>
      <c r="D14" s="127"/>
      <c r="E14" s="125"/>
      <c r="F14" s="130" t="s">
        <v>10</v>
      </c>
      <c r="G14" s="126"/>
      <c r="H14" s="125"/>
      <c r="I14" s="130" t="s">
        <v>10</v>
      </c>
      <c r="J14" s="126"/>
      <c r="K14" s="125"/>
      <c r="L14" s="130" t="s">
        <v>10</v>
      </c>
      <c r="M14" s="126"/>
      <c r="N14" s="122">
        <f>E14+H14+K14</f>
        <v>0</v>
      </c>
      <c r="O14" s="121">
        <f>G14+J14+M14</f>
        <v>0</v>
      </c>
      <c r="P14" s="129">
        <f>IF(E14&gt;G14,1,0)+IF(H14&gt;J14,1,0)+IF(K14&gt;M14,1,0)</f>
        <v>0</v>
      </c>
      <c r="Q14" s="117">
        <f>IF(E14&lt;G14,1,0)+IF(H14&lt;J14,1,0)+IF(K14&lt;M14,1,0)</f>
        <v>0</v>
      </c>
      <c r="R14" s="118">
        <f>IF(P14+Q14&lt;2,0,IF(P14&gt;Q14,1,0))</f>
        <v>0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/>
      <c r="D15" s="127"/>
      <c r="E15" s="125"/>
      <c r="F15" s="130" t="s">
        <v>10</v>
      </c>
      <c r="G15" s="126"/>
      <c r="H15" s="125"/>
      <c r="I15" s="130" t="s">
        <v>10</v>
      </c>
      <c r="J15" s="126"/>
      <c r="K15" s="125"/>
      <c r="L15" s="130" t="s">
        <v>10</v>
      </c>
      <c r="M15" s="126"/>
      <c r="N15" s="122">
        <f>E15+H15+K15</f>
        <v>0</v>
      </c>
      <c r="O15" s="121">
        <f>G15+J15+M15</f>
        <v>0</v>
      </c>
      <c r="P15" s="129">
        <f>IF(E15&gt;G15,1,0)+IF(H15&gt;J15,1,0)+IF(K15&gt;M15,1,0)</f>
        <v>0</v>
      </c>
      <c r="Q15" s="117">
        <f>IF(E15&lt;G15,1,0)+IF(H15&lt;J15,1,0)+IF(K15&lt;M15,1,0)</f>
        <v>0</v>
      </c>
      <c r="R15" s="118">
        <f>IF(P15+Q15&lt;2,0,IF(P15&gt;Q15,1,0))</f>
        <v>0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/>
      <c r="D16" s="127"/>
      <c r="E16" s="125"/>
      <c r="F16" s="124" t="s">
        <v>10</v>
      </c>
      <c r="G16" s="126"/>
      <c r="H16" s="125"/>
      <c r="I16" s="124" t="s">
        <v>10</v>
      </c>
      <c r="J16" s="126"/>
      <c r="K16" s="125"/>
      <c r="L16" s="124" t="s">
        <v>10</v>
      </c>
      <c r="M16" s="123"/>
      <c r="N16" s="122">
        <f>E16+H16+K16</f>
        <v>0</v>
      </c>
      <c r="O16" s="121">
        <f>G16+J16+M16</f>
        <v>0</v>
      </c>
      <c r="P16" s="120">
        <f>IF(E16&gt;G16,1,0)+IF(H16&gt;J16,1,0)+IF(K16&gt;M16,1,0)</f>
        <v>0</v>
      </c>
      <c r="Q16" s="119">
        <f>IF(E16&lt;G16,1,0)+IF(H16&lt;J16,1,0)+IF(K16&lt;M16,1,0)</f>
        <v>0</v>
      </c>
      <c r="R16" s="118">
        <f>IF(P16+Q16&lt;2,0,IF(P16&gt;Q16,1,0))</f>
        <v>0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/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0</v>
      </c>
      <c r="O17" s="108">
        <f t="shared" si="0"/>
        <v>0</v>
      </c>
      <c r="P17" s="109">
        <f t="shared" si="0"/>
        <v>0</v>
      </c>
      <c r="Q17" s="110">
        <f t="shared" si="0"/>
        <v>0</v>
      </c>
      <c r="R17" s="109">
        <f t="shared" si="0"/>
        <v>0</v>
      </c>
      <c r="S17" s="108">
        <f t="shared" si="0"/>
        <v>0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7"/>
  <sheetViews>
    <sheetView zoomScalePageLayoutView="0" workbookViewId="0" topLeftCell="C1">
      <selection activeCell="P14" sqref="P14"/>
    </sheetView>
  </sheetViews>
  <sheetFormatPr defaultColWidth="9.140625" defaultRowHeight="15"/>
  <cols>
    <col min="1" max="1" width="2.7109375" style="1" customWidth="1"/>
    <col min="2" max="2" width="4.00390625" style="2" customWidth="1"/>
    <col min="3" max="3" width="30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7109375" style="1" customWidth="1"/>
    <col min="9" max="10" width="4.7109375" style="1" customWidth="1"/>
    <col min="11" max="11" width="1.7109375" style="1" customWidth="1"/>
    <col min="12" max="13" width="4.7109375" style="1" customWidth="1"/>
    <col min="14" max="14" width="1.7109375" style="1" customWidth="1"/>
    <col min="15" max="15" width="4.7109375" style="1" customWidth="1"/>
    <col min="16" max="16" width="5.7109375" style="1" customWidth="1"/>
    <col min="17" max="17" width="1.7109375" style="1" customWidth="1"/>
    <col min="18" max="18" width="5.7109375" style="1" customWidth="1"/>
    <col min="19" max="19" width="4.7109375" style="1" customWidth="1"/>
    <col min="20" max="20" width="1.7109375" style="1" customWidth="1"/>
    <col min="21" max="22" width="4.7109375" style="1" customWidth="1"/>
    <col min="23" max="23" width="1.7109375" style="1" customWidth="1"/>
    <col min="24" max="24" width="4.7109375" style="1" customWidth="1"/>
    <col min="25" max="25" width="9.140625" style="1" customWidth="1"/>
    <col min="26" max="26" width="10.28125" style="1" customWidth="1"/>
    <col min="27" max="27" width="2.7109375" style="1" customWidth="1"/>
    <col min="28" max="16384" width="9.140625" style="1" customWidth="1"/>
  </cols>
  <sheetData>
    <row r="1" ht="8.25" customHeight="1"/>
    <row r="2" spans="1:28" ht="26.25">
      <c r="A2" s="4"/>
      <c r="B2" s="83" t="s">
        <v>70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4"/>
      <c r="AB2" s="4"/>
    </row>
    <row r="3" spans="1:28" ht="65.25" customHeight="1">
      <c r="A3" s="4"/>
      <c r="B3" s="80"/>
      <c r="C3" s="81"/>
      <c r="D3" s="80"/>
      <c r="E3" s="80"/>
      <c r="F3" s="2"/>
      <c r="G3" s="2"/>
      <c r="H3" s="2"/>
      <c r="I3" s="80"/>
      <c r="J3" s="80"/>
      <c r="K3" s="80"/>
      <c r="L3" s="80"/>
      <c r="M3" s="80"/>
      <c r="N3" s="80"/>
      <c r="O3" s="197" t="s">
        <v>71</v>
      </c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4"/>
      <c r="AB3" s="4"/>
    </row>
    <row r="4" spans="1:28" ht="12" customHeight="1" thickBot="1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6" s="2" customFormat="1" ht="30" customHeight="1" thickBot="1" thickTop="1">
      <c r="B5" s="79"/>
      <c r="C5" s="78" t="s">
        <v>68</v>
      </c>
      <c r="D5" s="198">
        <v>1</v>
      </c>
      <c r="E5" s="199"/>
      <c r="F5" s="200"/>
      <c r="G5" s="201">
        <v>2</v>
      </c>
      <c r="H5" s="199"/>
      <c r="I5" s="200"/>
      <c r="J5" s="201">
        <v>3</v>
      </c>
      <c r="K5" s="199"/>
      <c r="L5" s="200"/>
      <c r="M5" s="201">
        <v>4</v>
      </c>
      <c r="N5" s="199"/>
      <c r="O5" s="200"/>
      <c r="P5" s="202" t="s">
        <v>15</v>
      </c>
      <c r="Q5" s="203"/>
      <c r="R5" s="204"/>
      <c r="S5" s="203" t="s">
        <v>14</v>
      </c>
      <c r="T5" s="203"/>
      <c r="U5" s="204"/>
      <c r="V5" s="205" t="s">
        <v>13</v>
      </c>
      <c r="W5" s="203"/>
      <c r="X5" s="204"/>
      <c r="Y5" s="77" t="s">
        <v>12</v>
      </c>
      <c r="Z5" s="76" t="s">
        <v>11</v>
      </c>
    </row>
    <row r="6" spans="1:28" ht="19.5" customHeight="1">
      <c r="A6" s="4"/>
      <c r="B6" s="206">
        <v>1</v>
      </c>
      <c r="C6" s="63"/>
      <c r="D6" s="75"/>
      <c r="E6" s="56"/>
      <c r="F6" s="55"/>
      <c r="G6" s="60">
        <v>2</v>
      </c>
      <c r="H6" s="59" t="s">
        <v>10</v>
      </c>
      <c r="I6" s="61">
        <v>3</v>
      </c>
      <c r="J6" s="60">
        <v>3</v>
      </c>
      <c r="K6" s="59" t="s">
        <v>10</v>
      </c>
      <c r="L6" s="61">
        <v>2</v>
      </c>
      <c r="M6" s="60">
        <v>3</v>
      </c>
      <c r="N6" s="59" t="s">
        <v>10</v>
      </c>
      <c r="O6" s="61">
        <v>2</v>
      </c>
      <c r="P6" s="54"/>
      <c r="Q6" s="52"/>
      <c r="R6" s="48"/>
      <c r="S6" s="53"/>
      <c r="T6" s="52"/>
      <c r="U6" s="51"/>
      <c r="V6" s="50">
        <f>G6+J6+M6</f>
        <v>8</v>
      </c>
      <c r="W6" s="49" t="s">
        <v>10</v>
      </c>
      <c r="X6" s="48">
        <f>I6+L6+O6</f>
        <v>7</v>
      </c>
      <c r="Y6" s="209"/>
      <c r="Z6" s="212" t="s">
        <v>241</v>
      </c>
      <c r="AA6" s="4"/>
      <c r="AB6" s="4"/>
    </row>
    <row r="7" spans="1:28" ht="19.5" customHeight="1">
      <c r="A7" s="4"/>
      <c r="B7" s="207"/>
      <c r="C7" s="47" t="s">
        <v>93</v>
      </c>
      <c r="D7" s="74"/>
      <c r="E7" s="40"/>
      <c r="F7" s="39"/>
      <c r="G7" s="44">
        <v>4</v>
      </c>
      <c r="H7" s="43" t="s">
        <v>10</v>
      </c>
      <c r="I7" s="45">
        <v>6</v>
      </c>
      <c r="J7" s="44">
        <v>7</v>
      </c>
      <c r="K7" s="43" t="s">
        <v>10</v>
      </c>
      <c r="L7" s="45">
        <v>5</v>
      </c>
      <c r="M7" s="44">
        <v>6</v>
      </c>
      <c r="N7" s="43" t="s">
        <v>10</v>
      </c>
      <c r="O7" s="45">
        <v>5</v>
      </c>
      <c r="P7" s="38"/>
      <c r="Q7" s="37"/>
      <c r="R7" s="34"/>
      <c r="S7" s="36">
        <f>G7+J7+M7</f>
        <v>17</v>
      </c>
      <c r="T7" s="35" t="s">
        <v>10</v>
      </c>
      <c r="U7" s="34">
        <f>I7+L7+O7</f>
        <v>16</v>
      </c>
      <c r="V7" s="33"/>
      <c r="W7" s="32"/>
      <c r="X7" s="31"/>
      <c r="Y7" s="210"/>
      <c r="Z7" s="213"/>
      <c r="AA7" s="4"/>
      <c r="AB7" s="4"/>
    </row>
    <row r="8" spans="1:28" ht="19.5" customHeight="1" thickBot="1">
      <c r="A8" s="4"/>
      <c r="B8" s="208"/>
      <c r="C8" s="30" t="s">
        <v>90</v>
      </c>
      <c r="D8" s="73"/>
      <c r="E8" s="23"/>
      <c r="F8" s="72"/>
      <c r="G8" s="27">
        <v>155</v>
      </c>
      <c r="H8" s="26" t="s">
        <v>10</v>
      </c>
      <c r="I8" s="28">
        <v>160</v>
      </c>
      <c r="J8" s="27">
        <v>216</v>
      </c>
      <c r="K8" s="26" t="s">
        <v>10</v>
      </c>
      <c r="L8" s="28">
        <v>202</v>
      </c>
      <c r="M8" s="27">
        <v>207</v>
      </c>
      <c r="N8" s="26" t="s">
        <v>10</v>
      </c>
      <c r="O8" s="28">
        <v>171</v>
      </c>
      <c r="P8" s="21">
        <f>G8+J8+M8</f>
        <v>578</v>
      </c>
      <c r="Q8" s="20" t="s">
        <v>10</v>
      </c>
      <c r="R8" s="19">
        <f>I8+L8+O8</f>
        <v>533</v>
      </c>
      <c r="S8" s="18"/>
      <c r="T8" s="17"/>
      <c r="U8" s="16"/>
      <c r="V8" s="15"/>
      <c r="W8" s="14"/>
      <c r="X8" s="13"/>
      <c r="Y8" s="211"/>
      <c r="Z8" s="214"/>
      <c r="AA8" s="4"/>
      <c r="AB8" s="4"/>
    </row>
    <row r="9" spans="1:28" ht="19.5" customHeight="1">
      <c r="A9" s="4"/>
      <c r="B9" s="206">
        <v>2</v>
      </c>
      <c r="C9" s="63"/>
      <c r="D9" s="62">
        <f>I6</f>
        <v>3</v>
      </c>
      <c r="E9" s="59" t="s">
        <v>10</v>
      </c>
      <c r="F9" s="58">
        <f>G6</f>
        <v>2</v>
      </c>
      <c r="G9" s="57"/>
      <c r="H9" s="56"/>
      <c r="I9" s="55"/>
      <c r="J9" s="60">
        <v>3</v>
      </c>
      <c r="K9" s="59" t="s">
        <v>10</v>
      </c>
      <c r="L9" s="61">
        <v>2</v>
      </c>
      <c r="M9" s="60">
        <v>2</v>
      </c>
      <c r="N9" s="59" t="s">
        <v>10</v>
      </c>
      <c r="O9" s="61">
        <v>3</v>
      </c>
      <c r="P9" s="54"/>
      <c r="Q9" s="52"/>
      <c r="R9" s="48"/>
      <c r="S9" s="53"/>
      <c r="T9" s="52"/>
      <c r="U9" s="51"/>
      <c r="V9" s="50">
        <f>D9+J9+M9</f>
        <v>8</v>
      </c>
      <c r="W9" s="49" t="s">
        <v>10</v>
      </c>
      <c r="X9" s="48">
        <f>F9+L9+O9</f>
        <v>7</v>
      </c>
      <c r="Y9" s="209"/>
      <c r="Z9" s="212" t="s">
        <v>240</v>
      </c>
      <c r="AA9" s="4"/>
      <c r="AB9" s="4"/>
    </row>
    <row r="10" spans="1:28" ht="19.5" customHeight="1">
      <c r="A10" s="4"/>
      <c r="B10" s="207"/>
      <c r="C10" s="47" t="s">
        <v>94</v>
      </c>
      <c r="D10" s="46">
        <f>I7</f>
        <v>6</v>
      </c>
      <c r="E10" s="43" t="s">
        <v>10</v>
      </c>
      <c r="F10" s="42">
        <f>G7</f>
        <v>4</v>
      </c>
      <c r="G10" s="41"/>
      <c r="H10" s="40"/>
      <c r="I10" s="39"/>
      <c r="J10" s="44">
        <v>7</v>
      </c>
      <c r="K10" s="43" t="s">
        <v>10</v>
      </c>
      <c r="L10" s="45">
        <v>4</v>
      </c>
      <c r="M10" s="44">
        <v>4</v>
      </c>
      <c r="N10" s="43" t="s">
        <v>10</v>
      </c>
      <c r="O10" s="45">
        <v>6</v>
      </c>
      <c r="P10" s="38"/>
      <c r="Q10" s="37"/>
      <c r="R10" s="34"/>
      <c r="S10" s="36">
        <f>D10+J10+M10</f>
        <v>17</v>
      </c>
      <c r="T10" s="35" t="s">
        <v>10</v>
      </c>
      <c r="U10" s="34">
        <f>F10+L10+O10</f>
        <v>14</v>
      </c>
      <c r="V10" s="33"/>
      <c r="W10" s="32"/>
      <c r="X10" s="31"/>
      <c r="Y10" s="210"/>
      <c r="Z10" s="213"/>
      <c r="AA10" s="4"/>
      <c r="AB10" s="4"/>
    </row>
    <row r="11" spans="1:31" ht="19.5" customHeight="1" thickBot="1">
      <c r="A11" s="4"/>
      <c r="B11" s="208"/>
      <c r="C11" s="30" t="s">
        <v>95</v>
      </c>
      <c r="D11" s="29">
        <f>I8</f>
        <v>160</v>
      </c>
      <c r="E11" s="26" t="s">
        <v>10</v>
      </c>
      <c r="F11" s="25">
        <f>G8</f>
        <v>155</v>
      </c>
      <c r="G11" s="24"/>
      <c r="H11" s="23"/>
      <c r="I11" s="72"/>
      <c r="J11" s="27">
        <v>208</v>
      </c>
      <c r="K11" s="26" t="s">
        <v>10</v>
      </c>
      <c r="L11" s="28">
        <v>169</v>
      </c>
      <c r="M11" s="27">
        <v>185</v>
      </c>
      <c r="N11" s="26" t="s">
        <v>10</v>
      </c>
      <c r="O11" s="28">
        <v>150</v>
      </c>
      <c r="P11" s="21">
        <f>D11+J11+M11</f>
        <v>553</v>
      </c>
      <c r="Q11" s="20" t="s">
        <v>10</v>
      </c>
      <c r="R11" s="19">
        <f>F11+L11+O11</f>
        <v>474</v>
      </c>
      <c r="S11" s="18"/>
      <c r="T11" s="17"/>
      <c r="U11" s="16"/>
      <c r="V11" s="15"/>
      <c r="W11" s="14"/>
      <c r="X11" s="13"/>
      <c r="Y11" s="211"/>
      <c r="Z11" s="214"/>
      <c r="AA11" s="4"/>
      <c r="AB11" s="4"/>
      <c r="AD11" s="3"/>
      <c r="AE11" s="3"/>
    </row>
    <row r="12" spans="1:31" ht="19.5" customHeight="1">
      <c r="A12" s="4"/>
      <c r="B12" s="206">
        <v>3</v>
      </c>
      <c r="C12" s="71"/>
      <c r="D12" s="62">
        <f>L6</f>
        <v>2</v>
      </c>
      <c r="E12" s="59" t="s">
        <v>10</v>
      </c>
      <c r="F12" s="61">
        <f>J6</f>
        <v>3</v>
      </c>
      <c r="G12" s="60">
        <f>L9</f>
        <v>2</v>
      </c>
      <c r="H12" s="59" t="s">
        <v>10</v>
      </c>
      <c r="I12" s="61">
        <f>J9</f>
        <v>3</v>
      </c>
      <c r="J12" s="57"/>
      <c r="K12" s="56"/>
      <c r="L12" s="55"/>
      <c r="M12" s="60">
        <v>4</v>
      </c>
      <c r="N12" s="59" t="s">
        <v>10</v>
      </c>
      <c r="O12" s="61">
        <v>1</v>
      </c>
      <c r="P12" s="69"/>
      <c r="Q12" s="68"/>
      <c r="R12" s="67"/>
      <c r="S12" s="66"/>
      <c r="T12" s="65"/>
      <c r="U12" s="64"/>
      <c r="V12" s="50">
        <f>D12+G12+M12</f>
        <v>8</v>
      </c>
      <c r="W12" s="49" t="s">
        <v>10</v>
      </c>
      <c r="X12" s="48">
        <f>F12+I12+O12</f>
        <v>7</v>
      </c>
      <c r="Y12" s="209"/>
      <c r="Z12" s="212" t="s">
        <v>245</v>
      </c>
      <c r="AA12" s="4"/>
      <c r="AB12" s="4"/>
      <c r="AD12" s="3"/>
      <c r="AE12" s="3"/>
    </row>
    <row r="13" spans="1:31" ht="19.5" customHeight="1">
      <c r="A13" s="4"/>
      <c r="B13" s="207"/>
      <c r="C13" s="71" t="s">
        <v>96</v>
      </c>
      <c r="D13" s="46">
        <f>L7</f>
        <v>5</v>
      </c>
      <c r="E13" s="43" t="s">
        <v>10</v>
      </c>
      <c r="F13" s="45">
        <f>J7</f>
        <v>7</v>
      </c>
      <c r="G13" s="44">
        <f>L10</f>
        <v>4</v>
      </c>
      <c r="H13" s="43" t="s">
        <v>10</v>
      </c>
      <c r="I13" s="45">
        <f>J10</f>
        <v>7</v>
      </c>
      <c r="J13" s="41"/>
      <c r="K13" s="40"/>
      <c r="L13" s="39"/>
      <c r="M13" s="44">
        <v>8</v>
      </c>
      <c r="N13" s="43" t="s">
        <v>10</v>
      </c>
      <c r="O13" s="45">
        <v>4</v>
      </c>
      <c r="P13" s="69"/>
      <c r="Q13" s="68"/>
      <c r="R13" s="67"/>
      <c r="S13" s="36">
        <f>D13+G13+M13</f>
        <v>17</v>
      </c>
      <c r="T13" s="35" t="s">
        <v>10</v>
      </c>
      <c r="U13" s="34">
        <f>F13+I13+O13</f>
        <v>18</v>
      </c>
      <c r="V13" s="33"/>
      <c r="W13" s="32"/>
      <c r="X13" s="31"/>
      <c r="Y13" s="210"/>
      <c r="Z13" s="213"/>
      <c r="AA13" s="4"/>
      <c r="AB13" s="4"/>
      <c r="AD13" s="3"/>
      <c r="AE13" s="3"/>
    </row>
    <row r="14" spans="1:31" ht="19.5" customHeight="1" thickBot="1">
      <c r="A14" s="4"/>
      <c r="B14" s="208"/>
      <c r="C14" s="70" t="s">
        <v>90</v>
      </c>
      <c r="D14" s="29">
        <f>L8</f>
        <v>202</v>
      </c>
      <c r="E14" s="26" t="s">
        <v>10</v>
      </c>
      <c r="F14" s="28">
        <f>J8</f>
        <v>216</v>
      </c>
      <c r="G14" s="27">
        <f>L11</f>
        <v>169</v>
      </c>
      <c r="H14" s="26" t="s">
        <v>10</v>
      </c>
      <c r="I14" s="28">
        <f>J11</f>
        <v>208</v>
      </c>
      <c r="J14" s="41"/>
      <c r="K14" s="40"/>
      <c r="L14" s="39"/>
      <c r="M14" s="27">
        <v>244</v>
      </c>
      <c r="N14" s="26" t="s">
        <v>10</v>
      </c>
      <c r="O14" s="28">
        <v>203</v>
      </c>
      <c r="P14" s="69">
        <f>D14+G14+M14</f>
        <v>615</v>
      </c>
      <c r="Q14" s="68"/>
      <c r="R14" s="67">
        <f>F14+I14+O14</f>
        <v>627</v>
      </c>
      <c r="S14" s="66"/>
      <c r="T14" s="65"/>
      <c r="U14" s="64"/>
      <c r="V14" s="33"/>
      <c r="W14" s="32"/>
      <c r="X14" s="31"/>
      <c r="Y14" s="211"/>
      <c r="Z14" s="214"/>
      <c r="AA14" s="4"/>
      <c r="AB14" s="4"/>
      <c r="AD14" s="3"/>
      <c r="AE14" s="3"/>
    </row>
    <row r="15" spans="1:31" ht="19.5" customHeight="1">
      <c r="A15" s="4"/>
      <c r="B15" s="206">
        <v>4</v>
      </c>
      <c r="C15" s="63"/>
      <c r="D15" s="62">
        <f>O6</f>
        <v>2</v>
      </c>
      <c r="E15" s="59" t="s">
        <v>10</v>
      </c>
      <c r="F15" s="61">
        <f>M6</f>
        <v>3</v>
      </c>
      <c r="G15" s="60">
        <f>O9</f>
        <v>3</v>
      </c>
      <c r="H15" s="59" t="s">
        <v>10</v>
      </c>
      <c r="I15" s="61">
        <f>M9</f>
        <v>2</v>
      </c>
      <c r="J15" s="60">
        <f>O12</f>
        <v>1</v>
      </c>
      <c r="K15" s="59" t="s">
        <v>10</v>
      </c>
      <c r="L15" s="58">
        <f>M12</f>
        <v>4</v>
      </c>
      <c r="M15" s="57"/>
      <c r="N15" s="56"/>
      <c r="O15" s="55"/>
      <c r="P15" s="54"/>
      <c r="Q15" s="52"/>
      <c r="R15" s="48"/>
      <c r="S15" s="53"/>
      <c r="T15" s="52"/>
      <c r="U15" s="51"/>
      <c r="V15" s="50">
        <f>D15+G15+J15</f>
        <v>6</v>
      </c>
      <c r="W15" s="49" t="s">
        <v>10</v>
      </c>
      <c r="X15" s="48">
        <f>F15+I15+L15</f>
        <v>9</v>
      </c>
      <c r="Y15" s="209"/>
      <c r="Z15" s="215" t="s">
        <v>246</v>
      </c>
      <c r="AA15" s="4"/>
      <c r="AB15" s="12"/>
      <c r="AD15" s="3"/>
      <c r="AE15" s="3"/>
    </row>
    <row r="16" spans="1:31" ht="19.5" customHeight="1">
      <c r="A16" s="4"/>
      <c r="B16" s="207"/>
      <c r="C16" s="47" t="s">
        <v>97</v>
      </c>
      <c r="D16" s="46">
        <f>O7</f>
        <v>5</v>
      </c>
      <c r="E16" s="43" t="s">
        <v>10</v>
      </c>
      <c r="F16" s="45">
        <f>M7</f>
        <v>6</v>
      </c>
      <c r="G16" s="44">
        <f>O10</f>
        <v>6</v>
      </c>
      <c r="H16" s="43" t="s">
        <v>10</v>
      </c>
      <c r="I16" s="45">
        <f>M10</f>
        <v>4</v>
      </c>
      <c r="J16" s="44">
        <f>O13</f>
        <v>4</v>
      </c>
      <c r="K16" s="43" t="s">
        <v>10</v>
      </c>
      <c r="L16" s="42">
        <f>M13</f>
        <v>8</v>
      </c>
      <c r="M16" s="41"/>
      <c r="N16" s="40"/>
      <c r="O16" s="39"/>
      <c r="P16" s="38"/>
      <c r="Q16" s="37"/>
      <c r="R16" s="34"/>
      <c r="S16" s="36">
        <f>D16+G16+J16</f>
        <v>15</v>
      </c>
      <c r="T16" s="35" t="s">
        <v>10</v>
      </c>
      <c r="U16" s="34">
        <f>F16+I16+L16</f>
        <v>18</v>
      </c>
      <c r="V16" s="33"/>
      <c r="W16" s="32"/>
      <c r="X16" s="31"/>
      <c r="Y16" s="210"/>
      <c r="Z16" s="216"/>
      <c r="AA16" s="4"/>
      <c r="AB16" s="12"/>
      <c r="AD16" s="3"/>
      <c r="AE16" s="3"/>
    </row>
    <row r="17" spans="1:31" ht="19.5" customHeight="1" thickBot="1">
      <c r="A17" s="4"/>
      <c r="B17" s="208"/>
      <c r="C17" s="30" t="s">
        <v>87</v>
      </c>
      <c r="D17" s="29">
        <f>O8</f>
        <v>171</v>
      </c>
      <c r="E17" s="26" t="s">
        <v>10</v>
      </c>
      <c r="F17" s="28">
        <f>M8</f>
        <v>207</v>
      </c>
      <c r="G17" s="27">
        <f>O11</f>
        <v>150</v>
      </c>
      <c r="H17" s="26" t="s">
        <v>10</v>
      </c>
      <c r="I17" s="28">
        <f>M11</f>
        <v>185</v>
      </c>
      <c r="J17" s="27">
        <f>O14</f>
        <v>203</v>
      </c>
      <c r="K17" s="26" t="s">
        <v>10</v>
      </c>
      <c r="L17" s="25">
        <f>M14</f>
        <v>244</v>
      </c>
      <c r="M17" s="24"/>
      <c r="N17" s="23"/>
      <c r="O17" s="22"/>
      <c r="P17" s="21">
        <f>D17+G17+J17</f>
        <v>524</v>
      </c>
      <c r="Q17" s="20" t="s">
        <v>10</v>
      </c>
      <c r="R17" s="19">
        <f>F17+I17+L17</f>
        <v>636</v>
      </c>
      <c r="S17" s="18"/>
      <c r="T17" s="17"/>
      <c r="U17" s="16"/>
      <c r="V17" s="15"/>
      <c r="W17" s="14"/>
      <c r="X17" s="13"/>
      <c r="Y17" s="211"/>
      <c r="Z17" s="217"/>
      <c r="AA17" s="4"/>
      <c r="AB17" s="12"/>
      <c r="AD17" s="3"/>
      <c r="AE17" s="3"/>
    </row>
    <row r="18" spans="1:33" ht="14.25">
      <c r="A18" s="4"/>
      <c r="C18" s="4"/>
      <c r="D18" s="221" t="s">
        <v>9</v>
      </c>
      <c r="E18" s="222"/>
      <c r="F18" s="223"/>
      <c r="G18" s="224" t="s">
        <v>8</v>
      </c>
      <c r="H18" s="225"/>
      <c r="I18" s="226"/>
      <c r="J18" s="224" t="s">
        <v>7</v>
      </c>
      <c r="K18" s="225"/>
      <c r="L18" s="226"/>
      <c r="M18" s="6"/>
      <c r="N18" s="6"/>
      <c r="O18" s="6"/>
      <c r="P18" s="11">
        <f>SUM(P6:P17)</f>
        <v>2270</v>
      </c>
      <c r="Q18" s="11"/>
      <c r="R18" s="10">
        <f>SUM(R6:R17)</f>
        <v>2270</v>
      </c>
      <c r="S18" s="11">
        <f>SUM(S6:S17)</f>
        <v>66</v>
      </c>
      <c r="T18" s="11"/>
      <c r="U18" s="10">
        <f>SUM(U6:U17)</f>
        <v>66</v>
      </c>
      <c r="V18" s="11">
        <f>SUM(V6:V17)</f>
        <v>30</v>
      </c>
      <c r="W18" s="11"/>
      <c r="X18" s="10">
        <f>SUM(X6:X17)</f>
        <v>30</v>
      </c>
      <c r="Y18" s="4"/>
      <c r="Z18" s="4"/>
      <c r="AA18" s="4"/>
      <c r="AB18" s="4"/>
      <c r="AD18" s="3"/>
      <c r="AE18" s="3"/>
      <c r="AF18" s="3"/>
      <c r="AG18" s="3"/>
    </row>
    <row r="19" spans="1:33" ht="12.75">
      <c r="A19" s="4"/>
      <c r="C19" s="9" t="s">
        <v>6</v>
      </c>
      <c r="D19" s="227" t="s">
        <v>5</v>
      </c>
      <c r="E19" s="228"/>
      <c r="F19" s="229"/>
      <c r="G19" s="227" t="s">
        <v>4</v>
      </c>
      <c r="H19" s="228"/>
      <c r="I19" s="229"/>
      <c r="J19" s="227" t="s">
        <v>3</v>
      </c>
      <c r="K19" s="228"/>
      <c r="L19" s="229"/>
      <c r="M19" s="6"/>
      <c r="N19" s="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"/>
      <c r="AB19" s="4"/>
      <c r="AF19" s="3"/>
      <c r="AG19" s="3"/>
    </row>
    <row r="20" spans="1:33" ht="12.75">
      <c r="A20" s="4"/>
      <c r="C20" s="4"/>
      <c r="D20" s="218" t="s">
        <v>2</v>
      </c>
      <c r="E20" s="219"/>
      <c r="F20" s="220"/>
      <c r="G20" s="218" t="s">
        <v>1</v>
      </c>
      <c r="H20" s="219"/>
      <c r="I20" s="220"/>
      <c r="J20" s="218" t="s">
        <v>0</v>
      </c>
      <c r="K20" s="219"/>
      <c r="L20" s="220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"/>
      <c r="AB20" s="4"/>
      <c r="AF20" s="3"/>
      <c r="AG20" s="3"/>
    </row>
    <row r="21" spans="1:33" ht="12.75">
      <c r="A21" s="4"/>
      <c r="C21" s="5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"/>
      <c r="AB21" s="4"/>
      <c r="AF21" s="3"/>
      <c r="AG21" s="3"/>
    </row>
    <row r="22" spans="1:33" ht="12.75">
      <c r="A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"/>
      <c r="AB22" s="4"/>
      <c r="AF22" s="3"/>
      <c r="AG22" s="3"/>
    </row>
    <row r="23" spans="1:33" ht="12.75">
      <c r="A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4"/>
      <c r="AB23" s="4"/>
      <c r="AG23" s="3"/>
    </row>
    <row r="24" spans="1:33" ht="12.75">
      <c r="A24" s="4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"/>
      <c r="Q24" s="5"/>
      <c r="R24" s="5"/>
      <c r="S24" s="5"/>
      <c r="T24" s="5"/>
      <c r="U24" s="4"/>
      <c r="V24" s="4"/>
      <c r="W24" s="4"/>
      <c r="X24" s="4"/>
      <c r="Y24" s="4"/>
      <c r="Z24" s="4"/>
      <c r="AA24" s="4"/>
      <c r="AB24" s="4"/>
      <c r="AG24" s="3"/>
    </row>
    <row r="25" spans="1:33" ht="12.75">
      <c r="A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4"/>
      <c r="Y25" s="4"/>
      <c r="Z25" s="4"/>
      <c r="AA25" s="4"/>
      <c r="AB25" s="4"/>
      <c r="AG25" s="3"/>
    </row>
    <row r="26" spans="15:23" ht="12.75">
      <c r="O26" s="3"/>
      <c r="P26" s="3"/>
      <c r="Q26" s="3"/>
      <c r="R26" s="3"/>
      <c r="S26" s="3"/>
      <c r="T26" s="3"/>
      <c r="U26" s="3"/>
      <c r="V26" s="3"/>
      <c r="W26" s="3"/>
    </row>
    <row r="27" spans="31:32" ht="12.75">
      <c r="AE27" s="3"/>
      <c r="AF27" s="3"/>
    </row>
  </sheetData>
  <sheetProtection/>
  <mergeCells count="29">
    <mergeCell ref="D20:F20"/>
    <mergeCell ref="G20:I20"/>
    <mergeCell ref="J20:L20"/>
    <mergeCell ref="D18:F18"/>
    <mergeCell ref="G18:I18"/>
    <mergeCell ref="J18:L18"/>
    <mergeCell ref="D19:F19"/>
    <mergeCell ref="G19:I19"/>
    <mergeCell ref="J19:L19"/>
    <mergeCell ref="B12:B14"/>
    <mergeCell ref="Y12:Y14"/>
    <mergeCell ref="Z12:Z14"/>
    <mergeCell ref="B15:B17"/>
    <mergeCell ref="Y15:Y17"/>
    <mergeCell ref="Z15:Z17"/>
    <mergeCell ref="B6:B8"/>
    <mergeCell ref="Y6:Y8"/>
    <mergeCell ref="Z6:Z8"/>
    <mergeCell ref="B9:B11"/>
    <mergeCell ref="Y9:Y11"/>
    <mergeCell ref="Z9:Z11"/>
    <mergeCell ref="O3:Z3"/>
    <mergeCell ref="D5:F5"/>
    <mergeCell ref="G5:I5"/>
    <mergeCell ref="J5:L5"/>
    <mergeCell ref="M5:O5"/>
    <mergeCell ref="P5:R5"/>
    <mergeCell ref="S5:U5"/>
    <mergeCell ref="V5:X5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46"/>
  <sheetViews>
    <sheetView tabSelected="1" zoomScale="90" zoomScaleNormal="90" workbookViewId="0" topLeftCell="A1">
      <selection activeCell="C18" sqref="C1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293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88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298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214</v>
      </c>
      <c r="D12" s="137" t="s">
        <v>205</v>
      </c>
      <c r="E12" s="125">
        <v>21</v>
      </c>
      <c r="F12" s="135" t="s">
        <v>10</v>
      </c>
      <c r="G12" s="126">
        <v>16</v>
      </c>
      <c r="H12" s="125">
        <v>12</v>
      </c>
      <c r="I12" s="135" t="s">
        <v>10</v>
      </c>
      <c r="J12" s="126">
        <v>21</v>
      </c>
      <c r="K12" s="125">
        <v>14</v>
      </c>
      <c r="L12" s="135" t="s">
        <v>10</v>
      </c>
      <c r="M12" s="134">
        <v>21</v>
      </c>
      <c r="N12" s="122">
        <f>E12+H12+K12</f>
        <v>47</v>
      </c>
      <c r="O12" s="121">
        <f>G12+J12+M12</f>
        <v>58</v>
      </c>
      <c r="P12" s="133">
        <f>IF(E12&gt;G12,1,0)+IF(H12&gt;J12,1,0)+IF(K12&gt;M12,1,0)</f>
        <v>1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215</v>
      </c>
      <c r="D13" s="127" t="s">
        <v>267</v>
      </c>
      <c r="E13" s="125">
        <v>15</v>
      </c>
      <c r="F13" s="130" t="s">
        <v>10</v>
      </c>
      <c r="G13" s="126">
        <v>21</v>
      </c>
      <c r="H13" s="125">
        <v>11</v>
      </c>
      <c r="I13" s="130" t="s">
        <v>10</v>
      </c>
      <c r="J13" s="126">
        <v>21</v>
      </c>
      <c r="K13" s="125"/>
      <c r="L13" s="130" t="s">
        <v>10</v>
      </c>
      <c r="M13" s="126"/>
      <c r="N13" s="122">
        <f>E13+H13+K13</f>
        <v>26</v>
      </c>
      <c r="O13" s="121">
        <f>G13+J13+M13</f>
        <v>42</v>
      </c>
      <c r="P13" s="129">
        <f>IF(E13&gt;G13,1,0)+IF(H13&gt;J13,1,0)+IF(K13&gt;M13,1,0)</f>
        <v>0</v>
      </c>
      <c r="Q13" s="117">
        <f>IF(E13&lt;G13,1,0)+IF(H13&lt;J13,1,0)+IF(K13&lt;M13,1,0)</f>
        <v>2</v>
      </c>
      <c r="R13" s="118">
        <f>IF(P13+Q13&lt;2,0,IF(P13&gt;Q13,1,0))</f>
        <v>0</v>
      </c>
      <c r="S13" s="117">
        <f>IF(P13+Q13&lt;2,0,IF(P13&lt;Q13,1,0))</f>
        <v>1</v>
      </c>
      <c r="T13" s="116"/>
    </row>
    <row r="14" spans="2:20" ht="30" customHeight="1">
      <c r="B14" s="128" t="s">
        <v>48</v>
      </c>
      <c r="C14" s="127" t="s">
        <v>270</v>
      </c>
      <c r="D14" s="127" t="s">
        <v>294</v>
      </c>
      <c r="E14" s="125">
        <v>21</v>
      </c>
      <c r="F14" s="130" t="s">
        <v>10</v>
      </c>
      <c r="G14" s="126">
        <v>14</v>
      </c>
      <c r="H14" s="125">
        <v>16</v>
      </c>
      <c r="I14" s="130" t="s">
        <v>10</v>
      </c>
      <c r="J14" s="126">
        <v>21</v>
      </c>
      <c r="K14" s="125">
        <v>21</v>
      </c>
      <c r="L14" s="130" t="s">
        <v>10</v>
      </c>
      <c r="M14" s="126">
        <v>13</v>
      </c>
      <c r="N14" s="122">
        <f>E14+H14+K14</f>
        <v>58</v>
      </c>
      <c r="O14" s="121">
        <f>G14+J14+M14</f>
        <v>48</v>
      </c>
      <c r="P14" s="129">
        <f>IF(E14&gt;G14,1,0)+IF(H14&gt;J14,1,0)+IF(K14&gt;M14,1,0)</f>
        <v>2</v>
      </c>
      <c r="Q14" s="117">
        <f>IF(E14&lt;G14,1,0)+IF(H14&lt;J14,1,0)+IF(K14&lt;M14,1,0)</f>
        <v>1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114</v>
      </c>
      <c r="D15" s="178" t="s">
        <v>295</v>
      </c>
      <c r="E15" s="125">
        <v>13</v>
      </c>
      <c r="F15" s="130" t="s">
        <v>10</v>
      </c>
      <c r="G15" s="126">
        <v>21</v>
      </c>
      <c r="H15" s="125">
        <v>6</v>
      </c>
      <c r="I15" s="130" t="s">
        <v>10</v>
      </c>
      <c r="J15" s="126">
        <v>21</v>
      </c>
      <c r="K15" s="125"/>
      <c r="L15" s="130" t="s">
        <v>10</v>
      </c>
      <c r="M15" s="126"/>
      <c r="N15" s="122">
        <f>E15+H15+K15</f>
        <v>19</v>
      </c>
      <c r="O15" s="121">
        <f>G15+J15+M15</f>
        <v>42</v>
      </c>
      <c r="P15" s="129">
        <f>IF(E15&gt;G15,1,0)+IF(H15&gt;J15,1,0)+IF(K15&gt;M15,1,0)</f>
        <v>0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304</v>
      </c>
      <c r="D16" s="127" t="s">
        <v>208</v>
      </c>
      <c r="E16" s="125">
        <v>10</v>
      </c>
      <c r="F16" s="124" t="s">
        <v>10</v>
      </c>
      <c r="G16" s="126">
        <v>21</v>
      </c>
      <c r="H16" s="125">
        <v>16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26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145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176</v>
      </c>
      <c r="O17" s="108">
        <f t="shared" si="0"/>
        <v>232</v>
      </c>
      <c r="P17" s="109">
        <f t="shared" si="0"/>
        <v>3</v>
      </c>
      <c r="Q17" s="110">
        <f t="shared" si="0"/>
        <v>9</v>
      </c>
      <c r="R17" s="109">
        <f t="shared" si="0"/>
        <v>1</v>
      </c>
      <c r="S17" s="108">
        <f t="shared" si="0"/>
        <v>4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86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80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299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101</v>
      </c>
      <c r="D12" s="137" t="s">
        <v>132</v>
      </c>
      <c r="E12" s="125">
        <v>12</v>
      </c>
      <c r="F12" s="135" t="s">
        <v>10</v>
      </c>
      <c r="G12" s="126">
        <v>21</v>
      </c>
      <c r="H12" s="125">
        <v>10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22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102</v>
      </c>
      <c r="D13" s="127" t="s">
        <v>197</v>
      </c>
      <c r="E13" s="125">
        <v>21</v>
      </c>
      <c r="F13" s="130" t="s">
        <v>10</v>
      </c>
      <c r="G13" s="126">
        <v>8</v>
      </c>
      <c r="H13" s="125">
        <v>21</v>
      </c>
      <c r="I13" s="130" t="s">
        <v>10</v>
      </c>
      <c r="J13" s="126">
        <v>5</v>
      </c>
      <c r="K13" s="125"/>
      <c r="L13" s="130" t="s">
        <v>10</v>
      </c>
      <c r="M13" s="126"/>
      <c r="N13" s="122">
        <f>E13+H13+K13</f>
        <v>42</v>
      </c>
      <c r="O13" s="121">
        <f>G13+J13+M13</f>
        <v>13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210</v>
      </c>
      <c r="D14" s="178" t="s">
        <v>275</v>
      </c>
      <c r="E14" s="125">
        <v>15</v>
      </c>
      <c r="F14" s="130" t="s">
        <v>10</v>
      </c>
      <c r="G14" s="126">
        <v>21</v>
      </c>
      <c r="H14" s="125">
        <v>14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29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105</v>
      </c>
      <c r="D15" s="127" t="s">
        <v>199</v>
      </c>
      <c r="E15" s="125">
        <v>21</v>
      </c>
      <c r="F15" s="130" t="s">
        <v>10</v>
      </c>
      <c r="G15" s="126">
        <v>15</v>
      </c>
      <c r="H15" s="125">
        <v>21</v>
      </c>
      <c r="I15" s="130" t="s">
        <v>10</v>
      </c>
      <c r="J15" s="126">
        <v>17</v>
      </c>
      <c r="K15" s="125"/>
      <c r="L15" s="130" t="s">
        <v>10</v>
      </c>
      <c r="M15" s="126"/>
      <c r="N15" s="122">
        <f>E15+H15+K15</f>
        <v>42</v>
      </c>
      <c r="O15" s="121">
        <f>G15+J15+M15</f>
        <v>32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104</v>
      </c>
      <c r="D16" s="178" t="s">
        <v>200</v>
      </c>
      <c r="E16" s="125">
        <v>18</v>
      </c>
      <c r="F16" s="124" t="s">
        <v>10</v>
      </c>
      <c r="G16" s="126">
        <v>21</v>
      </c>
      <c r="H16" s="125">
        <v>19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37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309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172</v>
      </c>
      <c r="O17" s="108">
        <f t="shared" si="0"/>
        <v>171</v>
      </c>
      <c r="P17" s="109">
        <f t="shared" si="0"/>
        <v>4</v>
      </c>
      <c r="Q17" s="110">
        <f t="shared" si="0"/>
        <v>6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94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93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300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194</v>
      </c>
      <c r="D12" s="137" t="s">
        <v>258</v>
      </c>
      <c r="E12" s="125">
        <v>11</v>
      </c>
      <c r="F12" s="135" t="s">
        <v>10</v>
      </c>
      <c r="G12" s="126">
        <v>21</v>
      </c>
      <c r="H12" s="125">
        <v>11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22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138</v>
      </c>
      <c r="D13" s="127" t="s">
        <v>147</v>
      </c>
      <c r="E13" s="125">
        <v>21</v>
      </c>
      <c r="F13" s="130" t="s">
        <v>10</v>
      </c>
      <c r="G13" s="126">
        <v>11</v>
      </c>
      <c r="H13" s="125">
        <v>21</v>
      </c>
      <c r="I13" s="130" t="s">
        <v>10</v>
      </c>
      <c r="J13" s="126">
        <v>7</v>
      </c>
      <c r="K13" s="125"/>
      <c r="L13" s="130" t="s">
        <v>10</v>
      </c>
      <c r="M13" s="126"/>
      <c r="N13" s="122">
        <f>E13+H13+K13</f>
        <v>42</v>
      </c>
      <c r="O13" s="121">
        <f>G13+J13+M13</f>
        <v>18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139</v>
      </c>
      <c r="D14" s="127" t="s">
        <v>148</v>
      </c>
      <c r="E14" s="125">
        <v>12</v>
      </c>
      <c r="F14" s="130" t="s">
        <v>10</v>
      </c>
      <c r="G14" s="126">
        <v>21</v>
      </c>
      <c r="H14" s="125">
        <v>12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24</v>
      </c>
      <c r="O14" s="121">
        <f>G14+J14+M14</f>
        <v>42</v>
      </c>
      <c r="P14" s="129">
        <f>IF(E14&gt;G14,1,0)+IF(H14&gt;J14,1,0)+IF(K14&gt;M14,1,0)</f>
        <v>0</v>
      </c>
      <c r="Q14" s="117">
        <f>IF(E14&lt;G14,1,0)+IF(H14&lt;J14,1,0)+IF(K14&lt;M14,1,0)</f>
        <v>2</v>
      </c>
      <c r="R14" s="118">
        <f>IF(P14+Q14&lt;2,0,IF(P14&gt;Q14,1,0))</f>
        <v>0</v>
      </c>
      <c r="S14" s="117">
        <f>IF(P14+Q14&lt;2,0,IF(P14&lt;Q14,1,0))</f>
        <v>1</v>
      </c>
      <c r="T14" s="116"/>
    </row>
    <row r="15" spans="2:20" ht="30" customHeight="1">
      <c r="B15" s="128" t="s">
        <v>47</v>
      </c>
      <c r="C15" s="127" t="s">
        <v>140</v>
      </c>
      <c r="D15" s="127" t="s">
        <v>149</v>
      </c>
      <c r="E15" s="125">
        <v>21</v>
      </c>
      <c r="F15" s="130" t="s">
        <v>10</v>
      </c>
      <c r="G15" s="126">
        <v>13</v>
      </c>
      <c r="H15" s="125">
        <v>21</v>
      </c>
      <c r="I15" s="130" t="s">
        <v>10</v>
      </c>
      <c r="J15" s="126">
        <v>12</v>
      </c>
      <c r="K15" s="125"/>
      <c r="L15" s="130" t="s">
        <v>10</v>
      </c>
      <c r="M15" s="126"/>
      <c r="N15" s="122">
        <f>E15+H15+K15</f>
        <v>42</v>
      </c>
      <c r="O15" s="121">
        <f>G15+J15+M15</f>
        <v>25</v>
      </c>
      <c r="P15" s="129">
        <f>IF(E15&gt;G15,1,0)+IF(H15&gt;J15,1,0)+IF(K15&gt;M15,1,0)</f>
        <v>2</v>
      </c>
      <c r="Q15" s="117">
        <f>IF(E15&lt;G15,1,0)+IF(H15&lt;J15,1,0)+IF(K15&lt;M15,1,0)</f>
        <v>0</v>
      </c>
      <c r="R15" s="118">
        <f>IF(P15+Q15&lt;2,0,IF(P15&gt;Q15,1,0))</f>
        <v>1</v>
      </c>
      <c r="S15" s="117">
        <f>IF(P15+Q15&lt;2,0,IF(P15&lt;Q15,1,0))</f>
        <v>0</v>
      </c>
      <c r="T15" s="116"/>
    </row>
    <row r="16" spans="2:20" ht="30" customHeight="1" thickBot="1">
      <c r="B16" s="128" t="s">
        <v>46</v>
      </c>
      <c r="C16" s="127" t="s">
        <v>236</v>
      </c>
      <c r="D16" s="127" t="s">
        <v>296</v>
      </c>
      <c r="E16" s="125">
        <v>15</v>
      </c>
      <c r="F16" s="124" t="s">
        <v>10</v>
      </c>
      <c r="G16" s="126">
        <v>21</v>
      </c>
      <c r="H16" s="125">
        <v>19</v>
      </c>
      <c r="I16" s="124" t="s">
        <v>10</v>
      </c>
      <c r="J16" s="126">
        <v>21</v>
      </c>
      <c r="K16" s="125"/>
      <c r="L16" s="124" t="s">
        <v>10</v>
      </c>
      <c r="M16" s="123"/>
      <c r="N16" s="122">
        <f>E16+H16+K16</f>
        <v>34</v>
      </c>
      <c r="O16" s="121">
        <f>G16+J16+M16</f>
        <v>42</v>
      </c>
      <c r="P16" s="120">
        <f>IF(E16&gt;G16,1,0)+IF(H16&gt;J16,1,0)+IF(K16&gt;M16,1,0)</f>
        <v>0</v>
      </c>
      <c r="Q16" s="119">
        <f>IF(E16&lt;G16,1,0)+IF(H16&lt;J16,1,0)+IF(K16&lt;M16,1,0)</f>
        <v>2</v>
      </c>
      <c r="R16" s="118">
        <f>IF(P16+Q16&lt;2,0,IF(P16&gt;Q16,1,0))</f>
        <v>0</v>
      </c>
      <c r="S16" s="117">
        <f>IF(P16+Q16&lt;2,0,IF(P16&lt;Q16,1,0))</f>
        <v>1</v>
      </c>
      <c r="T16" s="116"/>
    </row>
    <row r="17" spans="2:20" ht="34.5" customHeight="1" thickBot="1">
      <c r="B17" s="115" t="s">
        <v>45</v>
      </c>
      <c r="C17" s="114" t="s">
        <v>161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164</v>
      </c>
      <c r="O17" s="108">
        <f t="shared" si="0"/>
        <v>169</v>
      </c>
      <c r="P17" s="109">
        <f t="shared" si="0"/>
        <v>4</v>
      </c>
      <c r="Q17" s="110">
        <f t="shared" si="0"/>
        <v>6</v>
      </c>
      <c r="R17" s="109">
        <f t="shared" si="0"/>
        <v>2</v>
      </c>
      <c r="S17" s="108">
        <f t="shared" si="0"/>
        <v>3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M16" sqref="M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84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82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301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6" t="s">
        <v>229</v>
      </c>
      <c r="D12" s="137" t="s">
        <v>223</v>
      </c>
      <c r="E12" s="125">
        <v>21</v>
      </c>
      <c r="F12" s="135" t="s">
        <v>10</v>
      </c>
      <c r="G12" s="126">
        <v>16</v>
      </c>
      <c r="H12" s="125">
        <v>18</v>
      </c>
      <c r="I12" s="135" t="s">
        <v>10</v>
      </c>
      <c r="J12" s="126">
        <v>21</v>
      </c>
      <c r="K12" s="125">
        <v>17</v>
      </c>
      <c r="L12" s="135" t="s">
        <v>10</v>
      </c>
      <c r="M12" s="134">
        <v>21</v>
      </c>
      <c r="N12" s="122">
        <f>E12+H12+K12</f>
        <v>56</v>
      </c>
      <c r="O12" s="121">
        <f>G12+J12+M12</f>
        <v>58</v>
      </c>
      <c r="P12" s="133">
        <f>IF(E12&gt;G12,1,0)+IF(H12&gt;J12,1,0)+IF(K12&gt;M12,1,0)</f>
        <v>1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297</v>
      </c>
      <c r="D13" s="127" t="s">
        <v>224</v>
      </c>
      <c r="E13" s="125">
        <v>21</v>
      </c>
      <c r="F13" s="130" t="s">
        <v>10</v>
      </c>
      <c r="G13" s="126">
        <v>15</v>
      </c>
      <c r="H13" s="125">
        <v>21</v>
      </c>
      <c r="I13" s="130" t="s">
        <v>10</v>
      </c>
      <c r="J13" s="126">
        <v>15</v>
      </c>
      <c r="K13" s="125"/>
      <c r="L13" s="130" t="s">
        <v>10</v>
      </c>
      <c r="M13" s="126"/>
      <c r="N13" s="122">
        <f>E13+H13+K13</f>
        <v>42</v>
      </c>
      <c r="O13" s="121">
        <f>G13+J13+M13</f>
        <v>30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227</v>
      </c>
      <c r="D14" s="127" t="s">
        <v>156</v>
      </c>
      <c r="E14" s="125">
        <v>21</v>
      </c>
      <c r="F14" s="130" t="s">
        <v>10</v>
      </c>
      <c r="G14" s="126">
        <v>19</v>
      </c>
      <c r="H14" s="125">
        <v>21</v>
      </c>
      <c r="I14" s="130" t="s">
        <v>10</v>
      </c>
      <c r="J14" s="126">
        <v>12</v>
      </c>
      <c r="K14" s="125"/>
      <c r="L14" s="130" t="s">
        <v>10</v>
      </c>
      <c r="M14" s="126"/>
      <c r="N14" s="122">
        <f>E14+H14+K14</f>
        <v>42</v>
      </c>
      <c r="O14" s="121">
        <f>G14+J14+M14</f>
        <v>31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153</v>
      </c>
      <c r="D15" s="127" t="s">
        <v>225</v>
      </c>
      <c r="E15" s="125">
        <v>21</v>
      </c>
      <c r="F15" s="130" t="s">
        <v>10</v>
      </c>
      <c r="G15" s="126">
        <v>17</v>
      </c>
      <c r="H15" s="125">
        <v>19</v>
      </c>
      <c r="I15" s="130" t="s">
        <v>10</v>
      </c>
      <c r="J15" s="126">
        <v>21</v>
      </c>
      <c r="K15" s="125">
        <v>20</v>
      </c>
      <c r="L15" s="130" t="s">
        <v>10</v>
      </c>
      <c r="M15" s="126">
        <v>22</v>
      </c>
      <c r="N15" s="122">
        <f>E15+H15+K15</f>
        <v>60</v>
      </c>
      <c r="O15" s="121">
        <f>G15+J15+M15</f>
        <v>60</v>
      </c>
      <c r="P15" s="129">
        <f>IF(E15&gt;G15,1,0)+IF(H15&gt;J15,1,0)+IF(K15&gt;M15,1,0)</f>
        <v>1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202</v>
      </c>
      <c r="D16" s="127" t="s">
        <v>226</v>
      </c>
      <c r="E16" s="125">
        <v>21</v>
      </c>
      <c r="F16" s="124" t="s">
        <v>10</v>
      </c>
      <c r="G16" s="126">
        <v>19</v>
      </c>
      <c r="H16" s="125">
        <v>21</v>
      </c>
      <c r="I16" s="124" t="s">
        <v>10</v>
      </c>
      <c r="J16" s="126">
        <v>14</v>
      </c>
      <c r="K16" s="125"/>
      <c r="L16" s="124" t="s">
        <v>10</v>
      </c>
      <c r="M16" s="123"/>
      <c r="N16" s="122">
        <f>E16+H16+K16</f>
        <v>42</v>
      </c>
      <c r="O16" s="121">
        <f>G16+J16+M16</f>
        <v>33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160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242</v>
      </c>
      <c r="O17" s="108">
        <f t="shared" si="0"/>
        <v>212</v>
      </c>
      <c r="P17" s="109">
        <f t="shared" si="0"/>
        <v>8</v>
      </c>
      <c r="Q17" s="110">
        <f t="shared" si="0"/>
        <v>4</v>
      </c>
      <c r="R17" s="109">
        <f t="shared" si="0"/>
        <v>3</v>
      </c>
      <c r="S17" s="108">
        <f t="shared" si="0"/>
        <v>2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F46"/>
  <sheetViews>
    <sheetView zoomScale="90" zoomScaleNormal="90" workbookViewId="0" topLeftCell="A1">
      <selection activeCell="M16" sqref="M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2.14062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76" t="s">
        <v>72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7:20" ht="12.75">
      <c r="Q3" s="174"/>
      <c r="R3" s="174"/>
      <c r="S3" s="174"/>
      <c r="T3" s="174"/>
    </row>
    <row r="4" spans="17:20" ht="12.75">
      <c r="Q4" s="174"/>
      <c r="R4" s="174"/>
      <c r="S4" s="174"/>
      <c r="T4" s="174"/>
    </row>
    <row r="5" spans="2:20" ht="27" thickBot="1">
      <c r="B5" s="230" t="s">
        <v>65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9.5" customHeight="1" thickBot="1">
      <c r="B6" s="173" t="s">
        <v>64</v>
      </c>
      <c r="C6" s="171"/>
      <c r="D6" s="172" t="s">
        <v>74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0"/>
    </row>
    <row r="7" spans="2:20" ht="19.5" customHeight="1" thickTop="1">
      <c r="B7" s="164" t="s">
        <v>63</v>
      </c>
      <c r="C7" s="169"/>
      <c r="D7" s="177" t="s">
        <v>100</v>
      </c>
      <c r="E7" s="159"/>
      <c r="F7" s="159"/>
      <c r="G7" s="159"/>
      <c r="H7" s="159"/>
      <c r="I7" s="159"/>
      <c r="J7" s="159"/>
      <c r="K7" s="159"/>
      <c r="L7" s="159"/>
      <c r="M7" s="159"/>
      <c r="N7" s="162"/>
      <c r="O7" s="159"/>
      <c r="P7" s="159"/>
      <c r="Q7" s="168" t="s">
        <v>62</v>
      </c>
      <c r="R7" s="167"/>
      <c r="S7" s="166"/>
      <c r="T7" s="165" t="s">
        <v>73</v>
      </c>
    </row>
    <row r="8" spans="2:20" ht="19.5" customHeight="1">
      <c r="B8" s="164" t="s">
        <v>61</v>
      </c>
      <c r="C8" s="163"/>
      <c r="D8" s="177" t="s">
        <v>92</v>
      </c>
      <c r="E8" s="162"/>
      <c r="F8" s="162"/>
      <c r="G8" s="162"/>
      <c r="H8" s="159"/>
      <c r="I8" s="159"/>
      <c r="J8" s="159"/>
      <c r="K8" s="159"/>
      <c r="L8" s="159"/>
      <c r="M8" s="159"/>
      <c r="N8" s="159"/>
      <c r="O8" s="159"/>
      <c r="P8" s="159"/>
      <c r="Q8" s="161" t="s">
        <v>60</v>
      </c>
      <c r="R8" s="160"/>
      <c r="S8" s="159"/>
      <c r="T8" s="158" t="s">
        <v>59</v>
      </c>
    </row>
    <row r="9" spans="2:20" ht="19.5" customHeight="1" thickBot="1">
      <c r="B9" s="157" t="s">
        <v>58</v>
      </c>
      <c r="C9" s="156"/>
      <c r="D9" s="155" t="s">
        <v>163</v>
      </c>
      <c r="E9" s="154"/>
      <c r="F9" s="15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2"/>
      <c r="R9" s="151"/>
      <c r="S9" s="150" t="s">
        <v>302</v>
      </c>
      <c r="T9" s="149"/>
    </row>
    <row r="10" spans="2:20" ht="24.75" customHeight="1">
      <c r="B10" s="148"/>
      <c r="C10" s="147" t="s">
        <v>57</v>
      </c>
      <c r="D10" s="147" t="s">
        <v>56</v>
      </c>
      <c r="E10" s="231" t="s">
        <v>55</v>
      </c>
      <c r="F10" s="232"/>
      <c r="G10" s="232"/>
      <c r="H10" s="232"/>
      <c r="I10" s="232"/>
      <c r="J10" s="232"/>
      <c r="K10" s="232"/>
      <c r="L10" s="232"/>
      <c r="M10" s="233"/>
      <c r="N10" s="234" t="s">
        <v>54</v>
      </c>
      <c r="O10" s="235"/>
      <c r="P10" s="234" t="s">
        <v>53</v>
      </c>
      <c r="Q10" s="235"/>
      <c r="R10" s="234" t="s">
        <v>52</v>
      </c>
      <c r="S10" s="235"/>
      <c r="T10" s="146" t="s">
        <v>51</v>
      </c>
    </row>
    <row r="11" spans="2:20" ht="9.75" customHeight="1" thickBot="1">
      <c r="B11" s="145"/>
      <c r="C11" s="144"/>
      <c r="D11" s="143"/>
      <c r="E11" s="141">
        <v>1</v>
      </c>
      <c r="F11" s="141"/>
      <c r="G11" s="141"/>
      <c r="H11" s="141">
        <v>2</v>
      </c>
      <c r="I11" s="141"/>
      <c r="J11" s="141"/>
      <c r="K11" s="141">
        <v>3</v>
      </c>
      <c r="L11" s="142"/>
      <c r="M11" s="141"/>
      <c r="N11" s="140"/>
      <c r="O11" s="139"/>
      <c r="P11" s="140"/>
      <c r="Q11" s="139"/>
      <c r="R11" s="140"/>
      <c r="S11" s="139"/>
      <c r="T11" s="138"/>
    </row>
    <row r="12" spans="2:20" ht="30" customHeight="1" thickTop="1">
      <c r="B12" s="128" t="s">
        <v>50</v>
      </c>
      <c r="C12" s="137" t="s">
        <v>203</v>
      </c>
      <c r="D12" s="136" t="s">
        <v>187</v>
      </c>
      <c r="E12" s="125">
        <v>11</v>
      </c>
      <c r="F12" s="135" t="s">
        <v>10</v>
      </c>
      <c r="G12" s="126">
        <v>21</v>
      </c>
      <c r="H12" s="125">
        <v>15</v>
      </c>
      <c r="I12" s="135" t="s">
        <v>10</v>
      </c>
      <c r="J12" s="126">
        <v>21</v>
      </c>
      <c r="K12" s="125"/>
      <c r="L12" s="135" t="s">
        <v>10</v>
      </c>
      <c r="M12" s="134"/>
      <c r="N12" s="122">
        <f>E12+H12+K12</f>
        <v>26</v>
      </c>
      <c r="O12" s="121">
        <f>G12+J12+M12</f>
        <v>42</v>
      </c>
      <c r="P12" s="133">
        <f>IF(E12&gt;G12,1,0)+IF(H12&gt;J12,1,0)+IF(K12&gt;M12,1,0)</f>
        <v>0</v>
      </c>
      <c r="Q12" s="132">
        <f>IF(E12&lt;G12,1,0)+IF(H12&lt;J12,1,0)+IF(K12&lt;M12,1,0)</f>
        <v>2</v>
      </c>
      <c r="R12" s="120">
        <f>IF(P12+Q12&lt;2,0,IF(P12&gt;Q12,1,0))</f>
        <v>0</v>
      </c>
      <c r="S12" s="131">
        <f>IF(P12+Q12&lt;2,0,IF(P12&lt;Q12,1,0))</f>
        <v>1</v>
      </c>
      <c r="T12" s="116"/>
    </row>
    <row r="13" spans="2:20" ht="30" customHeight="1">
      <c r="B13" s="128" t="s">
        <v>49</v>
      </c>
      <c r="C13" s="127" t="s">
        <v>231</v>
      </c>
      <c r="D13" s="127" t="s">
        <v>221</v>
      </c>
      <c r="E13" s="125">
        <v>21</v>
      </c>
      <c r="F13" s="130" t="s">
        <v>10</v>
      </c>
      <c r="G13" s="126">
        <v>7</v>
      </c>
      <c r="H13" s="125">
        <v>21</v>
      </c>
      <c r="I13" s="130" t="s">
        <v>10</v>
      </c>
      <c r="J13" s="126">
        <v>10</v>
      </c>
      <c r="K13" s="125"/>
      <c r="L13" s="130" t="s">
        <v>10</v>
      </c>
      <c r="M13" s="126"/>
      <c r="N13" s="122">
        <f>E13+H13+K13</f>
        <v>42</v>
      </c>
      <c r="O13" s="121">
        <f>G13+J13+M13</f>
        <v>17</v>
      </c>
      <c r="P13" s="129">
        <f>IF(E13&gt;G13,1,0)+IF(H13&gt;J13,1,0)+IF(K13&gt;M13,1,0)</f>
        <v>2</v>
      </c>
      <c r="Q13" s="117">
        <f>IF(E13&lt;G13,1,0)+IF(H13&lt;J13,1,0)+IF(K13&lt;M13,1,0)</f>
        <v>0</v>
      </c>
      <c r="R13" s="118">
        <f>IF(P13+Q13&lt;2,0,IF(P13&gt;Q13,1,0))</f>
        <v>1</v>
      </c>
      <c r="S13" s="117">
        <f>IF(P13+Q13&lt;2,0,IF(P13&lt;Q13,1,0))</f>
        <v>0</v>
      </c>
      <c r="T13" s="116"/>
    </row>
    <row r="14" spans="2:20" ht="30" customHeight="1">
      <c r="B14" s="128" t="s">
        <v>48</v>
      </c>
      <c r="C14" s="127" t="s">
        <v>129</v>
      </c>
      <c r="D14" s="127" t="s">
        <v>144</v>
      </c>
      <c r="E14" s="125">
        <v>21</v>
      </c>
      <c r="F14" s="130" t="s">
        <v>10</v>
      </c>
      <c r="G14" s="126">
        <v>17</v>
      </c>
      <c r="H14" s="125">
        <v>23</v>
      </c>
      <c r="I14" s="130" t="s">
        <v>10</v>
      </c>
      <c r="J14" s="126">
        <v>21</v>
      </c>
      <c r="K14" s="125"/>
      <c r="L14" s="130" t="s">
        <v>10</v>
      </c>
      <c r="M14" s="126"/>
      <c r="N14" s="122">
        <f>E14+H14+K14</f>
        <v>44</v>
      </c>
      <c r="O14" s="121">
        <f>G14+J14+M14</f>
        <v>38</v>
      </c>
      <c r="P14" s="129">
        <f>IF(E14&gt;G14,1,0)+IF(H14&gt;J14,1,0)+IF(K14&gt;M14,1,0)</f>
        <v>2</v>
      </c>
      <c r="Q14" s="117">
        <f>IF(E14&lt;G14,1,0)+IF(H14&lt;J14,1,0)+IF(K14&lt;M14,1,0)</f>
        <v>0</v>
      </c>
      <c r="R14" s="118">
        <f>IF(P14+Q14&lt;2,0,IF(P14&gt;Q14,1,0))</f>
        <v>1</v>
      </c>
      <c r="S14" s="117">
        <f>IF(P14+Q14&lt;2,0,IF(P14&lt;Q14,1,0))</f>
        <v>0</v>
      </c>
      <c r="T14" s="116"/>
    </row>
    <row r="15" spans="2:20" ht="30" customHeight="1">
      <c r="B15" s="128" t="s">
        <v>47</v>
      </c>
      <c r="C15" s="127" t="s">
        <v>305</v>
      </c>
      <c r="D15" s="127" t="s">
        <v>143</v>
      </c>
      <c r="E15" s="125">
        <v>21</v>
      </c>
      <c r="F15" s="130" t="s">
        <v>10</v>
      </c>
      <c r="G15" s="126">
        <v>15</v>
      </c>
      <c r="H15" s="125">
        <v>19</v>
      </c>
      <c r="I15" s="130" t="s">
        <v>10</v>
      </c>
      <c r="J15" s="126">
        <v>21</v>
      </c>
      <c r="K15" s="125">
        <v>12</v>
      </c>
      <c r="L15" s="130" t="s">
        <v>10</v>
      </c>
      <c r="M15" s="126">
        <v>21</v>
      </c>
      <c r="N15" s="122">
        <f>E15+H15+K15</f>
        <v>52</v>
      </c>
      <c r="O15" s="121">
        <f>G15+J15+M15</f>
        <v>57</v>
      </c>
      <c r="P15" s="129">
        <f>IF(E15&gt;G15,1,0)+IF(H15&gt;J15,1,0)+IF(K15&gt;M15,1,0)</f>
        <v>1</v>
      </c>
      <c r="Q15" s="117">
        <f>IF(E15&lt;G15,1,0)+IF(H15&lt;J15,1,0)+IF(K15&lt;M15,1,0)</f>
        <v>2</v>
      </c>
      <c r="R15" s="118">
        <f>IF(P15+Q15&lt;2,0,IF(P15&gt;Q15,1,0))</f>
        <v>0</v>
      </c>
      <c r="S15" s="117">
        <f>IF(P15+Q15&lt;2,0,IF(P15&lt;Q15,1,0))</f>
        <v>1</v>
      </c>
      <c r="T15" s="116"/>
    </row>
    <row r="16" spans="2:20" ht="30" customHeight="1" thickBot="1">
      <c r="B16" s="128" t="s">
        <v>46</v>
      </c>
      <c r="C16" s="127" t="s">
        <v>204</v>
      </c>
      <c r="D16" s="127" t="s">
        <v>306</v>
      </c>
      <c r="E16" s="125">
        <v>21</v>
      </c>
      <c r="F16" s="124" t="s">
        <v>10</v>
      </c>
      <c r="G16" s="126">
        <v>6</v>
      </c>
      <c r="H16" s="125">
        <v>21</v>
      </c>
      <c r="I16" s="124" t="s">
        <v>10</v>
      </c>
      <c r="J16" s="126">
        <v>6</v>
      </c>
      <c r="K16" s="125"/>
      <c r="L16" s="124" t="s">
        <v>10</v>
      </c>
      <c r="M16" s="123"/>
      <c r="N16" s="122">
        <f>E16+H16+K16</f>
        <v>42</v>
      </c>
      <c r="O16" s="121">
        <f>G16+J16+M16</f>
        <v>12</v>
      </c>
      <c r="P16" s="120">
        <f>IF(E16&gt;G16,1,0)+IF(H16&gt;J16,1,0)+IF(K16&gt;M16,1,0)</f>
        <v>2</v>
      </c>
      <c r="Q16" s="119">
        <f>IF(E16&lt;G16,1,0)+IF(H16&lt;J16,1,0)+IF(K16&lt;M16,1,0)</f>
        <v>0</v>
      </c>
      <c r="R16" s="118">
        <f>IF(P16+Q16&lt;2,0,IF(P16&gt;Q16,1,0))</f>
        <v>1</v>
      </c>
      <c r="S16" s="117">
        <f>IF(P16+Q16&lt;2,0,IF(P16&lt;Q16,1,0))</f>
        <v>0</v>
      </c>
      <c r="T16" s="116"/>
    </row>
    <row r="17" spans="2:20" ht="34.5" customHeight="1" thickBot="1">
      <c r="B17" s="115" t="s">
        <v>45</v>
      </c>
      <c r="C17" s="114" t="s">
        <v>239</v>
      </c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1">
        <f aca="true" t="shared" si="0" ref="N17:S17">SUM(N12:N16)</f>
        <v>206</v>
      </c>
      <c r="O17" s="108">
        <f t="shared" si="0"/>
        <v>166</v>
      </c>
      <c r="P17" s="109">
        <f t="shared" si="0"/>
        <v>7</v>
      </c>
      <c r="Q17" s="110">
        <f t="shared" si="0"/>
        <v>4</v>
      </c>
      <c r="R17" s="109">
        <f t="shared" si="0"/>
        <v>3</v>
      </c>
      <c r="S17" s="108">
        <f t="shared" si="0"/>
        <v>2</v>
      </c>
      <c r="T17" s="107"/>
    </row>
    <row r="18" spans="5:20" ht="15"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5" t="s">
        <v>44</v>
      </c>
    </row>
    <row r="19" ht="12.75">
      <c r="B19" s="104" t="s">
        <v>43</v>
      </c>
    </row>
    <row r="21" spans="2:3" ht="19.5" customHeight="1">
      <c r="B21" s="103" t="s">
        <v>42</v>
      </c>
      <c r="C21" s="4" t="s">
        <v>41</v>
      </c>
    </row>
    <row r="23" spans="2:21" ht="12.75">
      <c r="B23" s="102" t="s">
        <v>40</v>
      </c>
      <c r="D23" s="5"/>
      <c r="E23" s="102" t="s">
        <v>39</v>
      </c>
      <c r="F23" s="102"/>
      <c r="G23" s="10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10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10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1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10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100"/>
      <c r="Y32" s="100"/>
      <c r="Z32" s="100"/>
      <c r="AA32" s="100"/>
      <c r="AB32" s="100"/>
      <c r="AC32" s="100"/>
      <c r="AD32" s="5"/>
      <c r="AE32" s="5"/>
      <c r="AF32" s="5"/>
    </row>
    <row r="33" spans="22:32" ht="12.75">
      <c r="V33" s="5"/>
      <c r="W33" s="5"/>
      <c r="X33" s="100"/>
      <c r="Y33" s="100"/>
      <c r="Z33" s="100"/>
      <c r="AA33" s="100"/>
      <c r="AB33" s="100"/>
      <c r="AC33" s="100"/>
      <c r="AD33" s="5"/>
      <c r="AE33" s="5"/>
      <c r="AF33" s="5"/>
    </row>
    <row r="34" spans="22:32" ht="12.75">
      <c r="V34" s="5"/>
      <c r="W34" s="5"/>
      <c r="X34" s="100"/>
      <c r="Y34" s="100"/>
      <c r="Z34" s="100"/>
      <c r="AA34" s="100"/>
      <c r="AB34" s="100"/>
      <c r="AC34" s="100"/>
      <c r="AD34" s="5"/>
      <c r="AE34" s="5"/>
      <c r="AF34" s="5"/>
    </row>
    <row r="35" spans="22:32" ht="12.75">
      <c r="V35" s="5"/>
      <c r="W35" s="5"/>
      <c r="X35" s="100"/>
      <c r="Y35" s="100"/>
      <c r="Z35" s="100"/>
      <c r="AA35" s="100"/>
      <c r="AB35" s="100"/>
      <c r="AC35" s="100"/>
      <c r="AD35" s="5"/>
      <c r="AE35" s="5"/>
      <c r="AF35" s="5"/>
    </row>
    <row r="36" spans="22:32" ht="12.75">
      <c r="V36" s="5"/>
      <c r="W36" s="5"/>
      <c r="X36" s="100"/>
      <c r="Y36" s="100"/>
      <c r="Z36" s="100"/>
      <c r="AA36" s="100"/>
      <c r="AB36" s="100"/>
      <c r="AC36" s="100"/>
      <c r="AD36" s="5"/>
      <c r="AE36" s="5"/>
      <c r="AF36" s="5"/>
    </row>
    <row r="37" spans="22:32" ht="12.75">
      <c r="V37" s="5"/>
      <c r="W37" s="5"/>
      <c r="X37" s="99"/>
      <c r="Y37" s="99"/>
      <c r="Z37" s="99"/>
      <c r="AA37" s="99"/>
      <c r="AB37" s="99"/>
      <c r="AC37" s="99"/>
      <c r="AD37" s="5"/>
      <c r="AE37" s="5"/>
      <c r="AF37" s="5"/>
    </row>
    <row r="38" spans="22:32" ht="12.75">
      <c r="V38" s="5"/>
      <c r="W38" s="5"/>
      <c r="X38" s="100"/>
      <c r="Y38" s="100"/>
      <c r="Z38" s="99"/>
      <c r="AA38" s="99"/>
      <c r="AB38" s="99"/>
      <c r="AC38" s="99"/>
      <c r="AD38" s="5"/>
      <c r="AE38" s="5"/>
      <c r="AF38" s="5"/>
    </row>
    <row r="39" spans="22:32" ht="12.75">
      <c r="V39" s="5"/>
      <c r="W39" s="5"/>
      <c r="X39" s="100"/>
      <c r="Y39" s="100"/>
      <c r="Z39" s="99"/>
      <c r="AA39" s="99"/>
      <c r="AB39" s="99"/>
      <c r="AC39" s="99"/>
      <c r="AD39" s="5"/>
      <c r="AE39" s="5"/>
      <c r="AF39" s="5"/>
    </row>
    <row r="40" spans="22:32" ht="12.75">
      <c r="V40" s="5"/>
      <c r="W40" s="5"/>
      <c r="X40" s="100"/>
      <c r="Y40" s="100"/>
      <c r="Z40" s="99"/>
      <c r="AA40" s="99"/>
      <c r="AB40" s="99"/>
      <c r="AC40" s="99"/>
      <c r="AD40" s="5"/>
      <c r="AE40" s="5"/>
      <c r="AF40" s="5"/>
    </row>
    <row r="41" spans="22:32" ht="12.75">
      <c r="V41" s="5"/>
      <c r="W41" s="5"/>
      <c r="X41" s="100"/>
      <c r="Y41" s="100"/>
      <c r="Z41" s="99"/>
      <c r="AA41" s="99"/>
      <c r="AB41" s="99"/>
      <c r="AC41" s="99"/>
      <c r="AD41" s="5"/>
      <c r="AE41" s="5"/>
      <c r="AF41" s="5"/>
    </row>
    <row r="42" spans="22:32" ht="12.75">
      <c r="V42" s="5"/>
      <c r="W42" s="5"/>
      <c r="X42" s="100"/>
      <c r="Y42" s="100"/>
      <c r="Z42" s="99"/>
      <c r="AA42" s="99"/>
      <c r="AB42" s="99"/>
      <c r="AC42" s="99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9" r:id="rId2"/>
  <headerFooter alignWithMargins="0">
    <oddFooter>&amp;L&amp;"Space Age,Tučné"&amp;12KadelDesign&amp;"Symbol,Obyčejné"&amp;XŇ&amp;"Space Age,Kurzíva"&amp;X,&amp;D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rslcup2012_vysledky</dc:title>
  <dc:subject>Badminton</dc:subject>
  <dc:creator>Karel Kotyza</dc:creator>
  <cp:keywords/>
  <dc:description>RSL Cup 2012 - 27. ročník Mezinárodního turnaje mládeže (8.-.10.6.2012), Český Krumlov</dc:description>
  <cp:lastModifiedBy>PC</cp:lastModifiedBy>
  <cp:lastPrinted>2013-06-09T07:03:38Z</cp:lastPrinted>
  <dcterms:created xsi:type="dcterms:W3CDTF">2012-06-03T06:56:21Z</dcterms:created>
  <dcterms:modified xsi:type="dcterms:W3CDTF">2013-06-09T18:13:05Z</dcterms:modified>
  <cp:category/>
  <cp:version/>
  <cp:contentType/>
  <cp:contentStatus/>
</cp:coreProperties>
</file>